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YSFS01.sys.commnet.edu\Users$\00060458\Enclave-Transfer\"/>
    </mc:Choice>
  </mc:AlternateContent>
  <xr:revisionPtr revIDLastSave="0" documentId="13_ncr:1_{6A16D688-53AB-4692-BB2B-8F01FD7589B1}" xr6:coauthVersionLast="47" xr6:coauthVersionMax="47" xr10:uidLastSave="{00000000-0000-0000-0000-000000000000}"/>
  <bookViews>
    <workbookView xWindow="9690" yWindow="960" windowWidth="19470" windowHeight="13845" tabRatio="906" xr2:uid="{00000000-000D-0000-FFFF-FFFF00000000}"/>
  </bookViews>
  <sheets>
    <sheet name="Headcount Total" sheetId="1" r:id="rId1"/>
    <sheet name="Headcount FT" sheetId="8" r:id="rId2"/>
    <sheet name="Headcount PT" sheetId="9" r:id="rId3"/>
    <sheet name="Headcount UG FT" sheetId="10" r:id="rId4"/>
    <sheet name="Headcount GR FT" sheetId="13" r:id="rId5"/>
    <sheet name="Headcount UG PT" sheetId="11" r:id="rId6"/>
    <sheet name="Headcount GR PT"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12" l="1"/>
  <c r="P23" i="12"/>
  <c r="Q23" i="12"/>
  <c r="R23" i="12"/>
  <c r="S23" i="12"/>
  <c r="T23" i="12"/>
  <c r="O23" i="12"/>
  <c r="P22" i="12"/>
  <c r="Q22" i="12"/>
  <c r="R22" i="12"/>
  <c r="S22" i="12"/>
  <c r="T22" i="12"/>
  <c r="U22" i="12"/>
  <c r="O22" i="12"/>
  <c r="T19" i="12"/>
  <c r="U19" i="12"/>
  <c r="U23" i="11"/>
  <c r="C23" i="11"/>
  <c r="D23" i="11"/>
  <c r="E23" i="11"/>
  <c r="F23" i="11"/>
  <c r="G23" i="11"/>
  <c r="H23" i="11"/>
  <c r="I23" i="11"/>
  <c r="J23" i="11"/>
  <c r="K23" i="11"/>
  <c r="L23" i="11"/>
  <c r="M23" i="11"/>
  <c r="N23" i="11"/>
  <c r="O23" i="11"/>
  <c r="P23" i="11"/>
  <c r="Q23" i="11"/>
  <c r="R23" i="11"/>
  <c r="S23" i="11"/>
  <c r="T23" i="11"/>
  <c r="B23" i="11"/>
  <c r="C22" i="11"/>
  <c r="D22" i="11"/>
  <c r="E22" i="11"/>
  <c r="F22" i="11"/>
  <c r="G22" i="11"/>
  <c r="H22" i="11"/>
  <c r="I22" i="11"/>
  <c r="J22" i="11"/>
  <c r="K22" i="11"/>
  <c r="L22" i="11"/>
  <c r="M22" i="11"/>
  <c r="N22" i="11"/>
  <c r="O22" i="11"/>
  <c r="P22" i="11"/>
  <c r="Q22" i="11"/>
  <c r="R22" i="11"/>
  <c r="S22" i="11"/>
  <c r="T22" i="11"/>
  <c r="U22" i="11"/>
  <c r="B22" i="11"/>
  <c r="U19" i="11"/>
  <c r="P23" i="13"/>
  <c r="Q23" i="13"/>
  <c r="R23" i="13"/>
  <c r="S23" i="13"/>
  <c r="T23" i="13"/>
  <c r="U23" i="13"/>
  <c r="O23" i="13"/>
  <c r="P22" i="13"/>
  <c r="Q22" i="13"/>
  <c r="R22" i="13"/>
  <c r="S22" i="13"/>
  <c r="T22" i="13"/>
  <c r="U22" i="13"/>
  <c r="O22" i="13"/>
  <c r="T19" i="13"/>
  <c r="U19" i="13"/>
  <c r="U23" i="10"/>
  <c r="C23" i="10"/>
  <c r="D23" i="10"/>
  <c r="E23" i="10"/>
  <c r="F23" i="10"/>
  <c r="G23" i="10"/>
  <c r="H23" i="10"/>
  <c r="I23" i="10"/>
  <c r="J23" i="10"/>
  <c r="K23" i="10"/>
  <c r="L23" i="10"/>
  <c r="M23" i="10"/>
  <c r="N23" i="10"/>
  <c r="O23" i="10"/>
  <c r="P23" i="10"/>
  <c r="Q23" i="10"/>
  <c r="R23" i="10"/>
  <c r="S23" i="10"/>
  <c r="T23" i="10"/>
  <c r="B23" i="10"/>
  <c r="C22" i="10"/>
  <c r="D22" i="10"/>
  <c r="E22" i="10"/>
  <c r="F22" i="10"/>
  <c r="G22" i="10"/>
  <c r="H22" i="10"/>
  <c r="I22" i="10"/>
  <c r="J22" i="10"/>
  <c r="K22" i="10"/>
  <c r="L22" i="10"/>
  <c r="M22" i="10"/>
  <c r="N22" i="10"/>
  <c r="O22" i="10"/>
  <c r="P22" i="10"/>
  <c r="Q22" i="10"/>
  <c r="R22" i="10"/>
  <c r="S22" i="10"/>
  <c r="T22" i="10"/>
  <c r="U22" i="10"/>
  <c r="B22" i="10"/>
  <c r="T19" i="10"/>
  <c r="U19" i="10"/>
  <c r="C23" i="9"/>
  <c r="D23" i="9"/>
  <c r="E23" i="9"/>
  <c r="F23" i="9"/>
  <c r="G23" i="9"/>
  <c r="H23" i="9"/>
  <c r="I23" i="9"/>
  <c r="J23" i="9"/>
  <c r="K23" i="9"/>
  <c r="L23" i="9"/>
  <c r="M23" i="9"/>
  <c r="N23" i="9"/>
  <c r="O23" i="9"/>
  <c r="P23" i="9"/>
  <c r="Q23" i="9"/>
  <c r="R23" i="9"/>
  <c r="S23" i="9"/>
  <c r="T23" i="9"/>
  <c r="U23" i="9"/>
  <c r="B23" i="9"/>
  <c r="C22" i="9"/>
  <c r="D22" i="9"/>
  <c r="E22" i="9"/>
  <c r="F22" i="9"/>
  <c r="G22" i="9"/>
  <c r="H22" i="9"/>
  <c r="I22" i="9"/>
  <c r="J22" i="9"/>
  <c r="K22" i="9"/>
  <c r="L22" i="9"/>
  <c r="M22" i="9"/>
  <c r="N22" i="9"/>
  <c r="O22" i="9"/>
  <c r="P22" i="9"/>
  <c r="Q22" i="9"/>
  <c r="R22" i="9"/>
  <c r="S22" i="9"/>
  <c r="T22" i="9"/>
  <c r="U22" i="9"/>
  <c r="B22" i="9"/>
  <c r="C23" i="8"/>
  <c r="D23" i="8"/>
  <c r="E23" i="8"/>
  <c r="F23" i="8"/>
  <c r="G23" i="8"/>
  <c r="H23" i="8"/>
  <c r="I23" i="8"/>
  <c r="J23" i="8"/>
  <c r="K23" i="8"/>
  <c r="L23" i="8"/>
  <c r="M23" i="8"/>
  <c r="N23" i="8"/>
  <c r="O23" i="8"/>
  <c r="P23" i="8"/>
  <c r="Q23" i="8"/>
  <c r="R23" i="8"/>
  <c r="S23" i="8"/>
  <c r="T23" i="8"/>
  <c r="U23" i="8"/>
  <c r="B23" i="8"/>
  <c r="C22" i="8"/>
  <c r="D22" i="8"/>
  <c r="E22" i="8"/>
  <c r="F22" i="8"/>
  <c r="G22" i="8"/>
  <c r="H22" i="8"/>
  <c r="I22" i="8"/>
  <c r="J22" i="8"/>
  <c r="K22" i="8"/>
  <c r="L22" i="8"/>
  <c r="M22" i="8"/>
  <c r="N22" i="8"/>
  <c r="O22" i="8"/>
  <c r="P22" i="8"/>
  <c r="Q22" i="8"/>
  <c r="R22" i="8"/>
  <c r="S22" i="8"/>
  <c r="T22" i="8"/>
  <c r="U22" i="8"/>
  <c r="B22" i="8"/>
  <c r="C23" i="1"/>
  <c r="D23" i="1"/>
  <c r="E23" i="1"/>
  <c r="F23" i="1"/>
  <c r="G23" i="1"/>
  <c r="H23" i="1"/>
  <c r="I23" i="1"/>
  <c r="J23" i="1"/>
  <c r="K23" i="1"/>
  <c r="L23" i="1"/>
  <c r="M23" i="1"/>
  <c r="N23" i="1"/>
  <c r="O23" i="1"/>
  <c r="P23" i="1"/>
  <c r="Q23" i="1"/>
  <c r="R23" i="1"/>
  <c r="S23" i="1"/>
  <c r="T23" i="1"/>
  <c r="U23" i="1"/>
  <c r="B23" i="1"/>
  <c r="C22" i="1"/>
  <c r="D22" i="1"/>
  <c r="E22" i="1"/>
  <c r="F22" i="1"/>
  <c r="G22" i="1"/>
  <c r="H22" i="1"/>
  <c r="I22" i="1"/>
  <c r="J22" i="1"/>
  <c r="K22" i="1"/>
  <c r="L22" i="1"/>
  <c r="M22" i="1"/>
  <c r="N22" i="1"/>
  <c r="O22" i="1"/>
  <c r="P22" i="1"/>
  <c r="Q22" i="1"/>
  <c r="R22" i="1"/>
  <c r="S22" i="1"/>
  <c r="T22" i="1"/>
  <c r="U22" i="1"/>
  <c r="B22" i="1"/>
  <c r="T18" i="12" l="1"/>
  <c r="U18" i="12"/>
  <c r="T18" i="11"/>
  <c r="T18" i="13"/>
  <c r="U18" i="13"/>
  <c r="T18" i="10"/>
  <c r="U18" i="10"/>
  <c r="U17" i="12"/>
  <c r="T17" i="12"/>
  <c r="T17" i="11"/>
  <c r="U17" i="11" s="1"/>
  <c r="U17" i="13"/>
  <c r="T17" i="13"/>
  <c r="T17" i="10"/>
  <c r="U17" i="10"/>
  <c r="U18" i="11" l="1"/>
  <c r="U16" i="12"/>
  <c r="T16" i="12"/>
  <c r="T16" i="11"/>
  <c r="U16" i="13"/>
  <c r="T16" i="13"/>
  <c r="T16" i="10"/>
  <c r="U16" i="10" s="1"/>
  <c r="U16" i="11" l="1"/>
  <c r="U15" i="11"/>
  <c r="T15" i="13"/>
  <c r="U15" i="13"/>
  <c r="T15" i="10"/>
  <c r="U15" i="10" l="1"/>
  <c r="U14" i="11"/>
  <c r="T15" i="12"/>
  <c r="U15" i="12"/>
  <c r="U14" i="12"/>
  <c r="T14" i="12"/>
  <c r="U14" i="13"/>
  <c r="T14" i="13"/>
  <c r="T14" i="10"/>
  <c r="U14" i="10" s="1"/>
  <c r="A28" i="12" l="1"/>
  <c r="A25" i="12" l="1"/>
  <c r="A25" i="11"/>
  <c r="A25" i="13"/>
  <c r="A25" i="10"/>
  <c r="A25" i="9"/>
  <c r="A25" i="8"/>
  <c r="A28" i="11"/>
  <c r="A28" i="13"/>
  <c r="A28" i="10"/>
  <c r="A28" i="9"/>
  <c r="A30" i="12"/>
  <c r="A30" i="11"/>
  <c r="A30" i="13"/>
  <c r="A30" i="10"/>
  <c r="A30" i="9"/>
  <c r="A30" i="8"/>
  <c r="A28" i="8"/>
  <c r="U13" i="12" l="1"/>
  <c r="U13" i="11"/>
  <c r="U13" i="13"/>
  <c r="T13" i="10" l="1"/>
  <c r="U13" i="10" l="1"/>
  <c r="T12" i="10"/>
  <c r="U12" i="10" s="1"/>
  <c r="T12" i="12" l="1"/>
  <c r="T12" i="11"/>
  <c r="T12" i="13"/>
  <c r="M12" i="13"/>
  <c r="L12" i="13"/>
  <c r="K12" i="13"/>
  <c r="J12" i="13"/>
  <c r="I12" i="13"/>
  <c r="H12" i="13"/>
  <c r="G12" i="13"/>
  <c r="F12" i="13"/>
  <c r="E12" i="13"/>
  <c r="D12" i="13"/>
  <c r="C12" i="13"/>
  <c r="B12" i="13"/>
  <c r="N12" i="12"/>
  <c r="T11" i="1"/>
  <c r="T11" i="8"/>
  <c r="T11" i="9"/>
  <c r="T7" i="1"/>
  <c r="T6" i="1"/>
  <c r="T5" i="1"/>
  <c r="T7" i="8"/>
  <c r="U7" i="8" s="1"/>
  <c r="T6" i="8"/>
  <c r="U6" i="8" s="1"/>
  <c r="T5" i="8"/>
  <c r="T7" i="9"/>
  <c r="U7" i="9" s="1"/>
  <c r="T6" i="9"/>
  <c r="U6" i="9" s="1"/>
  <c r="T5" i="9"/>
  <c r="N11" i="1"/>
  <c r="N7" i="1"/>
  <c r="N6" i="1"/>
  <c r="U6" i="1" s="1"/>
  <c r="N5" i="1"/>
  <c r="T11" i="10"/>
  <c r="T7" i="10"/>
  <c r="T6" i="10"/>
  <c r="U6" i="10" s="1"/>
  <c r="T5" i="10"/>
  <c r="U5" i="10" s="1"/>
  <c r="T11" i="13"/>
  <c r="T11" i="11"/>
  <c r="T7" i="11"/>
  <c r="U7" i="11" s="1"/>
  <c r="T6" i="11"/>
  <c r="U6" i="11" s="1"/>
  <c r="T5" i="11"/>
  <c r="U5" i="11" s="1"/>
  <c r="T7" i="13"/>
  <c r="T6" i="13"/>
  <c r="T5" i="13"/>
  <c r="M11" i="13"/>
  <c r="L11" i="13"/>
  <c r="K11" i="13"/>
  <c r="J11" i="13"/>
  <c r="I11" i="13"/>
  <c r="H11" i="13"/>
  <c r="G11" i="13"/>
  <c r="F11" i="13"/>
  <c r="E11" i="13"/>
  <c r="D11" i="13"/>
  <c r="C11" i="13"/>
  <c r="B11" i="13"/>
  <c r="M7" i="13"/>
  <c r="L7" i="13"/>
  <c r="K7" i="13"/>
  <c r="J7" i="13"/>
  <c r="I7" i="13"/>
  <c r="H7" i="13"/>
  <c r="G7" i="13"/>
  <c r="F7" i="13"/>
  <c r="E7" i="13"/>
  <c r="D7" i="13"/>
  <c r="C7" i="13"/>
  <c r="B7" i="13"/>
  <c r="M6" i="13"/>
  <c r="L6" i="13"/>
  <c r="K6" i="13"/>
  <c r="J6" i="13"/>
  <c r="I6" i="13"/>
  <c r="H6" i="13"/>
  <c r="G6" i="13"/>
  <c r="F6" i="13"/>
  <c r="E6" i="13"/>
  <c r="D6" i="13"/>
  <c r="C6" i="13"/>
  <c r="B6" i="13"/>
  <c r="M5" i="13"/>
  <c r="L5" i="13"/>
  <c r="K5" i="13"/>
  <c r="J5" i="13"/>
  <c r="I5" i="13"/>
  <c r="H5" i="13"/>
  <c r="G5" i="13"/>
  <c r="F5" i="13"/>
  <c r="E5" i="13"/>
  <c r="D5" i="13"/>
  <c r="C5" i="13"/>
  <c r="B5" i="13"/>
  <c r="T11" i="12"/>
  <c r="T7" i="12"/>
  <c r="T6" i="12"/>
  <c r="T5" i="12"/>
  <c r="N11" i="12"/>
  <c r="N7" i="12"/>
  <c r="N6" i="12"/>
  <c r="N5" i="12"/>
  <c r="T9" i="13"/>
  <c r="T8" i="13"/>
  <c r="M10" i="13"/>
  <c r="L10" i="13"/>
  <c r="K10" i="13"/>
  <c r="J10" i="13"/>
  <c r="I10" i="13"/>
  <c r="H10" i="13"/>
  <c r="G10" i="13"/>
  <c r="F10" i="13"/>
  <c r="E10" i="13"/>
  <c r="D10" i="13"/>
  <c r="C10" i="13"/>
  <c r="B10" i="13"/>
  <c r="M9" i="13"/>
  <c r="L9" i="13"/>
  <c r="K9" i="13"/>
  <c r="J9" i="13"/>
  <c r="I9" i="13"/>
  <c r="H9" i="13"/>
  <c r="G9" i="13"/>
  <c r="F9" i="13"/>
  <c r="E9" i="13"/>
  <c r="D9" i="13"/>
  <c r="C9" i="13"/>
  <c r="B9" i="13"/>
  <c r="M8" i="13"/>
  <c r="L8" i="13"/>
  <c r="K8" i="13"/>
  <c r="J8" i="13"/>
  <c r="I8" i="13"/>
  <c r="H8" i="13"/>
  <c r="G8" i="13"/>
  <c r="F8" i="13"/>
  <c r="E8" i="13"/>
  <c r="D8" i="13"/>
  <c r="C8" i="13"/>
  <c r="B8" i="13"/>
  <c r="T10" i="13"/>
  <c r="T9" i="12"/>
  <c r="N10" i="12"/>
  <c r="N9" i="12"/>
  <c r="T8" i="12"/>
  <c r="T9" i="11"/>
  <c r="U9" i="11" s="1"/>
  <c r="T10" i="11"/>
  <c r="T8" i="11"/>
  <c r="T10" i="10"/>
  <c r="T9" i="10"/>
  <c r="U9" i="10"/>
  <c r="T8" i="9"/>
  <c r="T9" i="9"/>
  <c r="U9" i="9" s="1"/>
  <c r="T9" i="8"/>
  <c r="U9" i="8" s="1"/>
  <c r="T10" i="8"/>
  <c r="T8" i="8"/>
  <c r="U8" i="8" s="1"/>
  <c r="T9" i="1"/>
  <c r="T10" i="12"/>
  <c r="N8" i="12"/>
  <c r="T8" i="10"/>
  <c r="U8" i="10" s="1"/>
  <c r="T10" i="9"/>
  <c r="N8" i="1"/>
  <c r="T8" i="1"/>
  <c r="N9" i="1"/>
  <c r="T10" i="1"/>
  <c r="N10" i="1"/>
  <c r="U5" i="9"/>
  <c r="U5" i="8"/>
  <c r="U11" i="8"/>
  <c r="U11" i="10"/>
  <c r="U10" i="12" l="1"/>
  <c r="U5" i="12"/>
  <c r="U11" i="9"/>
  <c r="U11" i="11"/>
  <c r="U10" i="11"/>
  <c r="N9" i="13"/>
  <c r="U9" i="13" s="1"/>
  <c r="N10" i="13"/>
  <c r="U10" i="13" s="1"/>
  <c r="N12" i="13"/>
  <c r="U12" i="13" s="1"/>
  <c r="N8" i="13"/>
  <c r="U8" i="13" s="1"/>
  <c r="U10" i="10"/>
  <c r="U10" i="9"/>
  <c r="U10" i="8"/>
  <c r="U8" i="9"/>
  <c r="U8" i="11"/>
  <c r="U8" i="12"/>
  <c r="U6" i="12"/>
  <c r="N11" i="13"/>
  <c r="U11" i="13" s="1"/>
  <c r="U12" i="12"/>
  <c r="U7" i="12"/>
  <c r="U11" i="12"/>
  <c r="U9" i="12"/>
  <c r="N5" i="13"/>
  <c r="U5" i="13" s="1"/>
  <c r="N6" i="13"/>
  <c r="U6" i="13" s="1"/>
  <c r="N7" i="13"/>
  <c r="U7" i="13" s="1"/>
  <c r="U12" i="11"/>
  <c r="U7" i="10"/>
  <c r="U10" i="1"/>
  <c r="U8" i="1"/>
  <c r="U9" i="1"/>
  <c r="U5" i="1"/>
  <c r="U11" i="1"/>
  <c r="U7" i="1"/>
</calcChain>
</file>

<file path=xl/sharedStrings.xml><?xml version="1.0" encoding="utf-8"?>
<sst xmlns="http://schemas.openxmlformats.org/spreadsheetml/2006/main" count="199" uniqueCount="38">
  <si>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</si>
  <si>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</si>
  <si>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</si>
  <si>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</si>
  <si>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</si>
  <si>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</si>
  <si>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</si>
  <si>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</si>
  <si>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</si>
  <si>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</si>
  <si>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</si>
  <si>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</si>
  <si>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</si>
  <si>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</si>
  <si>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</si>
  <si>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Community Colleges Total</t>
  </si>
  <si>
    <t>Central</t>
  </si>
  <si>
    <t>Eastern</t>
  </si>
  <si>
    <t>Southern</t>
  </si>
  <si>
    <t>Western</t>
  </si>
  <si>
    <t>State Universities Total</t>
  </si>
  <si>
    <t>% Change</t>
  </si>
  <si>
    <t>About these data</t>
  </si>
  <si>
    <t>Community Colleges</t>
  </si>
  <si>
    <t>Charter Oak State College</t>
  </si>
  <si>
    <t xml:space="preserve">Charter Oak State College </t>
  </si>
  <si>
    <t>5-year</t>
  </si>
  <si>
    <t>1-year</t>
  </si>
  <si>
    <t>Connecticut State Colleges &amp; Universities (CSCU) Spring Headcount Enrollment, Trends, FULL-TIME &amp; PART-TIME</t>
  </si>
  <si>
    <t>Connecticut State Colleges &amp; Universities (CSCU) Spring Headcount Enrollment, Trends, FULL-TIME ONLY</t>
  </si>
  <si>
    <t>Connecticut State Colleges &amp; Universities (CSCU) Spring Headcount Enrollment, Trends, PART-TIME ONLY</t>
  </si>
  <si>
    <t>Connecticut State Colleges &amp; Universities (CSCU) Spring Headcount Enrollment, Trends, UNDERGRADUATE FULL-TIME ONLY</t>
  </si>
  <si>
    <t>Connecticut State Colleges &amp; Universities (CSCU) Spring Headcount Enrollment, Trends, GRADUATE FULL-TIME ONLY</t>
  </si>
  <si>
    <t>Connecticut State Colleges &amp; Universities (CSCU) Spring Headcount Enrollment, Trends, UNDERGRADUATE PART-TIME ONLY</t>
  </si>
  <si>
    <t>Connecticut State Colleges &amp; Universities (CSCU) Spring Headcount Enrollment, Trends, GRADUATE PART-TIME ONLY</t>
  </si>
  <si>
    <t>Source: Community College database and Institutional Research Staff at the State Universities and Charter Oak State College.</t>
  </si>
  <si>
    <t>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t>
  </si>
  <si>
    <t>Prepared by the Connecticut State College and Universities, Office of Decission Support &amp; Instututional Research, August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</si>
</sst>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3"/>
      <color theme="1"/>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2" fillId="0" borderId="0" xfId="0" applyFont="1"/>
    <xf numFmtId="0" fontId="2" fillId="0" borderId="1" xfId="0" applyFont="1" applyFill="1" applyBorder="1" applyAlignment="1">
      <alignment horizontal="right" textRotation="90" wrapText="1"/>
    </xf>
    <xf numFmtId="0" fontId="2" fillId="0" borderId="1" xfId="0" applyFont="1" applyBorder="1" applyAlignment="1">
      <alignment textRotation="90" wrapText="1"/>
    </xf>
    <xf numFmtId="0" fontId="2" fillId="0" borderId="2" xfId="0" applyFont="1" applyBorder="1" applyAlignment="1">
      <alignment textRotation="90" wrapText="1"/>
    </xf>
    <xf numFmtId="3" fontId="2" fillId="0" borderId="3" xfId="0" applyNumberFormat="1" applyFont="1" applyFill="1" applyBorder="1"/>
    <xf numFmtId="3" fontId="2" fillId="0" borderId="0" xfId="0" applyNumberFormat="1" applyFont="1" applyFill="1" applyBorder="1"/>
    <xf numFmtId="3" fontId="2" fillId="0" borderId="0" xfId="0" applyNumberFormat="1" applyFont="1"/>
    <xf numFmtId="0" fontId="2" fillId="0" borderId="0" xfId="0" applyFont="1" applyBorder="1"/>
    <xf numFmtId="0" fontId="2" fillId="0" borderId="0" xfId="0" applyFont="1" applyFill="1" applyBorder="1" applyAlignment="1"/>
    <xf numFmtId="0" fontId="2" fillId="0" borderId="5" xfId="0" applyFont="1" applyBorder="1"/>
    <xf numFmtId="0" fontId="2" fillId="0" borderId="4" xfId="0" applyFont="1" applyBorder="1" applyAlignment="1">
      <alignment horizontal="right" indent="1"/>
    </xf>
    <xf numFmtId="41" fontId="2" fillId="0" borderId="3" xfId="0" applyNumberFormat="1" applyFont="1" applyFill="1" applyBorder="1"/>
    <xf numFmtId="41" fontId="2" fillId="0" borderId="0" xfId="0" applyNumberFormat="1" applyFont="1" applyFill="1" applyBorder="1"/>
    <xf numFmtId="41" fontId="2" fillId="0" borderId="0" xfId="0" applyNumberFormat="1" applyFont="1"/>
    <xf numFmtId="41" fontId="2" fillId="0" borderId="4" xfId="0" applyNumberFormat="1" applyFont="1" applyBorder="1"/>
    <xf numFmtId="41" fontId="2" fillId="0" borderId="3" xfId="1" applyNumberFormat="1" applyFont="1" applyBorder="1" applyAlignment="1">
      <alignment horizontal="center"/>
    </xf>
    <xf numFmtId="41" fontId="2" fillId="0" borderId="0" xfId="0" applyNumberFormat="1" applyFont="1" applyBorder="1"/>
    <xf numFmtId="41" fontId="2" fillId="0" borderId="0" xfId="1" applyNumberFormat="1" applyFont="1" applyBorder="1" applyAlignment="1">
      <alignment horizontal="center"/>
    </xf>
    <xf numFmtId="41" fontId="2" fillId="0" borderId="5" xfId="0" applyNumberFormat="1" applyFont="1" applyBorder="1"/>
    <xf numFmtId="41" fontId="2" fillId="0" borderId="5" xfId="0" applyNumberFormat="1" applyFont="1" applyFill="1" applyBorder="1"/>
    <xf numFmtId="0" fontId="2" fillId="0" borderId="0" xfId="0" applyFont="1" applyAlignment="1"/>
    <xf numFmtId="0" fontId="2" fillId="0" borderId="0" xfId="0" applyFont="1" applyBorder="1" applyAlignment="1"/>
    <xf numFmtId="41" fontId="2" fillId="0" borderId="3" xfId="2" applyNumberFormat="1" applyFont="1" applyFill="1" applyBorder="1"/>
    <xf numFmtId="41" fontId="2" fillId="0" borderId="0" xfId="2" applyNumberFormat="1" applyFont="1" applyFill="1" applyBorder="1"/>
    <xf numFmtId="41" fontId="2" fillId="0" borderId="5" xfId="2" applyNumberFormat="1" applyFont="1" applyFill="1" applyBorder="1"/>
    <xf numFmtId="41" fontId="2" fillId="0" borderId="4" xfId="2" applyNumberFormat="1" applyFont="1" applyFill="1" applyBorder="1"/>
    <xf numFmtId="41" fontId="2" fillId="0" borderId="4" xfId="0" applyNumberFormat="1" applyFont="1" applyFill="1" applyBorder="1"/>
    <xf numFmtId="1" fontId="2" fillId="0" borderId="6" xfId="0" applyNumberFormat="1" applyFont="1" applyFill="1" applyBorder="1" applyAlignment="1">
      <alignment horizontal="left" indent="1"/>
    </xf>
    <xf numFmtId="1" fontId="2" fillId="0" borderId="5" xfId="0" applyNumberFormat="1" applyFont="1" applyFill="1" applyBorder="1" applyAlignment="1">
      <alignment horizontal="left" indent="1"/>
    </xf>
    <xf numFmtId="1" fontId="2" fillId="0" borderId="0" xfId="0" applyNumberFormat="1" applyFont="1" applyFill="1" applyBorder="1" applyAlignment="1">
      <alignment horizontal="left" indent="1"/>
    </xf>
    <xf numFmtId="0" fontId="2" fillId="0" borderId="5" xfId="0" applyFont="1" applyBorder="1" applyAlignment="1">
      <alignment horizontal="left"/>
    </xf>
    <xf numFmtId="41" fontId="2" fillId="0" borderId="9" xfId="0" applyNumberFormat="1" applyFont="1" applyFill="1" applyBorder="1" applyAlignment="1">
      <alignment horizontal="right"/>
    </xf>
    <xf numFmtId="41" fontId="2" fillId="0" borderId="9" xfId="0" applyNumberFormat="1" applyFont="1" applyBorder="1" applyAlignment="1"/>
    <xf numFmtId="41" fontId="2" fillId="0" borderId="0" xfId="0" applyNumberFormat="1" applyFont="1" applyFill="1" applyBorder="1" applyAlignment="1">
      <alignment horizontal="right"/>
    </xf>
    <xf numFmtId="41" fontId="2" fillId="0" borderId="0" xfId="0" applyNumberFormat="1" applyFont="1" applyBorder="1" applyAlignment="1"/>
    <xf numFmtId="41" fontId="2" fillId="0" borderId="5" xfId="0" applyNumberFormat="1" applyFont="1" applyBorder="1" applyAlignment="1"/>
    <xf numFmtId="41" fontId="2" fillId="0" borderId="7" xfId="0" applyNumberFormat="1" applyFont="1" applyBorder="1" applyAlignment="1"/>
    <xf numFmtId="41" fontId="2" fillId="0" borderId="7" xfId="0" applyNumberFormat="1" applyFont="1" applyFill="1" applyBorder="1" applyAlignment="1">
      <alignment horizontal="center"/>
    </xf>
    <xf numFmtId="41" fontId="2" fillId="0" borderId="8" xfId="0" applyNumberFormat="1" applyFont="1" applyBorder="1" applyAlignment="1">
      <alignment horizontal="center"/>
    </xf>
    <xf numFmtId="41" fontId="2" fillId="0" borderId="4" xfId="0" applyNumberFormat="1" applyFont="1" applyBorder="1" applyAlignment="1"/>
    <xf numFmtId="41" fontId="2" fillId="0" borderId="4" xfId="0" applyNumberFormat="1" applyFont="1" applyFill="1" applyBorder="1" applyAlignment="1">
      <alignment horizontal="center"/>
    </xf>
    <xf numFmtId="41" fontId="2" fillId="0" borderId="3" xfId="0" applyNumberFormat="1" applyFont="1" applyBorder="1" applyAlignment="1">
      <alignment horizontal="center"/>
    </xf>
    <xf numFmtId="41" fontId="2" fillId="0" borderId="5" xfId="0" applyNumberFormat="1" applyFont="1" applyFill="1" applyBorder="1" applyAlignment="1">
      <alignment horizontal="center"/>
    </xf>
    <xf numFmtId="41" fontId="2" fillId="0" borderId="0" xfId="0" applyNumberFormat="1" applyFont="1" applyBorder="1" applyAlignment="1">
      <alignment horizontal="center"/>
    </xf>
    <xf numFmtId="41" fontId="2" fillId="0" borderId="3" xfId="0" applyNumberFormat="1" applyFont="1" applyFill="1" applyBorder="1" applyAlignment="1"/>
    <xf numFmtId="41" fontId="2" fillId="0" borderId="0" xfId="0" applyNumberFormat="1" applyFont="1" applyFill="1" applyBorder="1" applyAlignment="1"/>
    <xf numFmtId="41" fontId="2" fillId="0" borderId="4" xfId="0" applyNumberFormat="1" applyFont="1" applyFill="1" applyBorder="1" applyAlignment="1"/>
    <xf numFmtId="41" fontId="2" fillId="0" borderId="6" xfId="0" applyNumberFormat="1" applyFont="1" applyBorder="1" applyAlignment="1"/>
    <xf numFmtId="41" fontId="2" fillId="0" borderId="6" xfId="0" applyNumberFormat="1" applyFont="1" applyFill="1" applyBorder="1" applyAlignment="1">
      <alignment horizontal="center"/>
    </xf>
    <xf numFmtId="41" fontId="2" fillId="0" borderId="9" xfId="0" applyNumberFormat="1" applyFont="1" applyBorder="1" applyAlignment="1">
      <alignment horizontal="center"/>
    </xf>
    <xf numFmtId="0" fontId="4" fillId="0" borderId="0" xfId="0" applyFont="1"/>
    <xf numFmtId="0" fontId="4" fillId="0" borderId="0" xfId="0" applyFont="1" applyBorder="1"/>
    <xf numFmtId="0" fontId="5" fillId="0" borderId="0" xfId="0" applyFont="1"/>
    <xf numFmtId="41" fontId="2" fillId="0" borderId="0" xfId="0" applyNumberFormat="1" applyFont="1" applyFill="1"/>
    <xf numFmtId="41" fontId="2" fillId="0" borderId="0" xfId="1" applyNumberFormat="1" applyFont="1" applyFill="1" applyBorder="1" applyAlignment="1">
      <alignment horizontal="center"/>
    </xf>
    <xf numFmtId="0" fontId="2" fillId="0" borderId="0" xfId="0" applyFont="1" applyFill="1" applyBorder="1"/>
    <xf numFmtId="0" fontId="2" fillId="0" borderId="4" xfId="0" applyFont="1" applyFill="1" applyBorder="1"/>
    <xf numFmtId="164" fontId="2" fillId="0" borderId="3" xfId="2" applyNumberFormat="1" applyFont="1" applyFill="1" applyBorder="1"/>
    <xf numFmtId="0" fontId="2" fillId="0" borderId="0" xfId="0" applyFont="1" applyFill="1"/>
    <xf numFmtId="0" fontId="2" fillId="0" borderId="5" xfId="0" applyFont="1" applyFill="1" applyBorder="1"/>
    <xf numFmtId="164" fontId="2" fillId="0" borderId="0" xfId="0" applyNumberFormat="1" applyFont="1" applyFill="1"/>
    <xf numFmtId="164" fontId="2" fillId="0" borderId="0" xfId="2" applyNumberFormat="1" applyFont="1" applyFill="1" applyBorder="1"/>
    <xf numFmtId="164" fontId="2" fillId="0" borderId="4" xfId="0" applyNumberFormat="1" applyFont="1" applyFill="1" applyBorder="1"/>
    <xf numFmtId="0" fontId="2" fillId="0" borderId="4" xfId="0" applyFont="1" applyFill="1" applyBorder="1" applyAlignment="1">
      <alignment horizontal="right" indent="1"/>
    </xf>
    <xf numFmtId="0" fontId="2" fillId="0" borderId="5" xfId="0" applyFont="1" applyFill="1" applyBorder="1" applyAlignment="1">
      <alignment horizontal="left"/>
    </xf>
    <xf numFmtId="41" fontId="2" fillId="0" borderId="8" xfId="0" applyNumberFormat="1" applyFont="1" applyBorder="1" applyAlignment="1"/>
    <xf numFmtId="41" fontId="2" fillId="0" borderId="3" xfId="0" applyNumberFormat="1" applyFont="1" applyBorder="1" applyAlignment="1"/>
    <xf numFmtId="41" fontId="2" fillId="0" borderId="0" xfId="0" applyNumberFormat="1" applyFont="1" applyAlignment="1"/>
    <xf numFmtId="41" fontId="2" fillId="0" borderId="0" xfId="0" applyNumberFormat="1" applyFont="1" applyFill="1" applyAlignment="1"/>
    <xf numFmtId="41" fontId="2" fillId="0" borderId="5" xfId="0" applyNumberFormat="1" applyFont="1" applyFill="1" applyBorder="1" applyAlignment="1"/>
    <xf numFmtId="41" fontId="2" fillId="0" borderId="6" xfId="0" applyNumberFormat="1" applyFont="1" applyFill="1" applyBorder="1" applyAlignment="1"/>
    <xf numFmtId="0" fontId="4" fillId="0" borderId="0" xfId="0" applyFont="1" applyAlignment="1">
      <alignment wrapText="1"/>
    </xf>
    <xf numFmtId="164" fontId="2" fillId="0" borderId="4" xfId="2" applyNumberFormat="1" applyFont="1" applyFill="1" applyBorder="1"/>
    <xf numFmtId="164" fontId="2" fillId="0" borderId="5" xfId="2" applyNumberFormat="1" applyFont="1" applyFill="1" applyBorder="1"/>
    <xf numFmtId="164" fontId="2" fillId="0" borderId="5" xfId="0" applyNumberFormat="1" applyFont="1" applyFill="1" applyBorder="1"/>
    <xf numFmtId="164" fontId="2" fillId="0" borderId="3" xfId="0" applyNumberFormat="1" applyFont="1" applyFill="1" applyBorder="1"/>
    <xf numFmtId="0" fontId="2" fillId="2" borderId="0" xfId="0" applyFont="1" applyFill="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xf numFmtId="0" fontId="3" fillId="2" borderId="0" xfId="0" applyFont="1" applyFill="1" applyAlignment="1"/>
    <xf numFmtId="0" fontId="2" fillId="0" borderId="10" xfId="0" applyFont="1" applyFill="1" applyBorder="1" applyAlignment="1">
      <alignment wrapText="1"/>
    </xf>
    <xf numFmtId="0" fontId="2" fillId="0" borderId="11"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right" textRotation="90" wrapText="1"/>
    </xf>
    <xf numFmtId="0" fontId="2" fillId="0" borderId="11" xfId="0" applyFont="1" applyBorder="1" applyAlignment="1">
      <alignment horizontal="right" textRotation="90" wrapText="1"/>
    </xf>
    <xf numFmtId="0" fontId="4" fillId="0" borderId="0" xfId="0" applyFont="1" applyAlignment="1">
      <alignment wrapText="1"/>
    </xf>
    <xf numFmtId="0" fontId="2" fillId="2" borderId="12"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2" ht="16.5" x14ac:dyDescent="0.25">
      <c r="A1" s="81" t="s">
        <v>28</v>
      </c>
      <c r="B1" s="81"/>
      <c r="C1" s="81"/>
      <c r="D1" s="81"/>
      <c r="E1" s="81"/>
      <c r="F1" s="81"/>
      <c r="G1" s="81"/>
      <c r="H1" s="81"/>
      <c r="I1" s="81"/>
      <c r="J1" s="81"/>
      <c r="K1" s="81"/>
      <c r="L1" s="81"/>
      <c r="M1" s="81"/>
      <c r="N1" s="81"/>
      <c r="O1" s="81"/>
      <c r="P1" s="81"/>
      <c r="Q1" s="81"/>
      <c r="R1" s="81"/>
      <c r="S1" s="81"/>
      <c r="T1" s="81"/>
      <c r="U1" s="81"/>
    </row>
    <row r="2" spans="1:22" x14ac:dyDescent="0.2">
      <c r="A2" s="77"/>
      <c r="B2" s="77"/>
      <c r="C2" s="77"/>
      <c r="D2" s="77"/>
      <c r="E2" s="77"/>
      <c r="F2" s="77"/>
      <c r="G2" s="77"/>
      <c r="H2" s="77"/>
      <c r="I2" s="77"/>
      <c r="J2" s="77"/>
      <c r="K2" s="77"/>
      <c r="L2" s="77"/>
      <c r="M2" s="77"/>
      <c r="N2" s="77"/>
      <c r="O2" s="77"/>
      <c r="P2" s="77"/>
      <c r="Q2" s="77"/>
      <c r="R2" s="77"/>
      <c r="S2" s="77"/>
      <c r="T2" s="77"/>
      <c r="U2" s="77"/>
    </row>
    <row r="3" spans="1:22" ht="15" customHeight="1" x14ac:dyDescent="0.2">
      <c r="A3" s="82" t="s">
        <v>0</v>
      </c>
      <c r="B3" s="83" t="s">
        <v>23</v>
      </c>
      <c r="C3" s="84"/>
      <c r="D3" s="84"/>
      <c r="E3" s="84"/>
      <c r="F3" s="84"/>
      <c r="G3" s="84"/>
      <c r="H3" s="84"/>
      <c r="I3" s="84"/>
      <c r="J3" s="84"/>
      <c r="K3" s="84"/>
      <c r="L3" s="84"/>
      <c r="M3" s="84"/>
      <c r="N3" s="84"/>
      <c r="O3" s="85" t="s">
        <v>24</v>
      </c>
      <c r="P3" s="84" t="s">
        <v>1</v>
      </c>
      <c r="Q3" s="84"/>
      <c r="R3" s="84"/>
      <c r="S3" s="84"/>
      <c r="T3" s="84"/>
      <c r="U3" s="86" t="s">
        <v>2</v>
      </c>
    </row>
    <row r="4" spans="1:22"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2" s="22" customFormat="1" ht="15" customHeight="1" x14ac:dyDescent="0.2">
      <c r="A5" s="28">
        <v>2009</v>
      </c>
      <c r="B5" s="32">
        <v>1731</v>
      </c>
      <c r="C5" s="32">
        <v>4056</v>
      </c>
      <c r="D5" s="32">
        <v>6327</v>
      </c>
      <c r="E5" s="32">
        <v>5140</v>
      </c>
      <c r="F5" s="32">
        <v>6490</v>
      </c>
      <c r="G5" s="32">
        <v>2622</v>
      </c>
      <c r="H5" s="32">
        <v>5983</v>
      </c>
      <c r="I5" s="32">
        <v>1437</v>
      </c>
      <c r="J5" s="32">
        <v>5940</v>
      </c>
      <c r="K5" s="33">
        <v>1887</v>
      </c>
      <c r="L5" s="33">
        <v>3973</v>
      </c>
      <c r="M5" s="33">
        <v>4255</v>
      </c>
      <c r="N5" s="37">
        <f t="shared" ref="N5:N11" si="0">SUM(B5:M5)</f>
        <v>49841</v>
      </c>
      <c r="O5" s="38">
        <v>1393</v>
      </c>
      <c r="P5" s="33">
        <v>11702</v>
      </c>
      <c r="Q5" s="33">
        <v>5101</v>
      </c>
      <c r="R5" s="33">
        <v>11410</v>
      </c>
      <c r="S5" s="33">
        <v>6081</v>
      </c>
      <c r="T5" s="37">
        <f t="shared" ref="T5:T11" si="1">SUM(P5:S5)</f>
        <v>34294</v>
      </c>
      <c r="U5" s="66">
        <f t="shared" ref="U5:U11" si="2">T5+O5+N5</f>
        <v>85528</v>
      </c>
      <c r="V5" s="35"/>
    </row>
    <row r="6" spans="1:22" s="22" customFormat="1" ht="15" customHeight="1" x14ac:dyDescent="0.2">
      <c r="A6" s="29">
        <v>2010</v>
      </c>
      <c r="B6" s="34">
        <v>1783</v>
      </c>
      <c r="C6" s="34">
        <v>4432</v>
      </c>
      <c r="D6" s="34">
        <v>6936</v>
      </c>
      <c r="E6" s="34">
        <v>5890</v>
      </c>
      <c r="F6" s="34">
        <v>7156</v>
      </c>
      <c r="G6" s="34">
        <v>2824</v>
      </c>
      <c r="H6" s="34">
        <v>6642</v>
      </c>
      <c r="I6" s="34">
        <v>1451</v>
      </c>
      <c r="J6" s="34">
        <v>6316</v>
      </c>
      <c r="K6" s="35">
        <v>2029</v>
      </c>
      <c r="L6" s="35">
        <v>4650</v>
      </c>
      <c r="M6" s="35">
        <v>4451</v>
      </c>
      <c r="N6" s="40">
        <f t="shared" si="0"/>
        <v>54560</v>
      </c>
      <c r="O6" s="41">
        <v>1590</v>
      </c>
      <c r="P6" s="35">
        <v>12141</v>
      </c>
      <c r="Q6" s="35">
        <v>5293</v>
      </c>
      <c r="R6" s="35">
        <v>11373</v>
      </c>
      <c r="S6" s="35">
        <v>6327</v>
      </c>
      <c r="T6" s="40">
        <f t="shared" si="1"/>
        <v>35134</v>
      </c>
      <c r="U6" s="67">
        <f t="shared" si="2"/>
        <v>91284</v>
      </c>
      <c r="V6" s="35"/>
    </row>
    <row r="7" spans="1:22" s="22" customFormat="1" ht="15" customHeight="1" x14ac:dyDescent="0.2">
      <c r="A7" s="29">
        <v>2011</v>
      </c>
      <c r="B7" s="34">
        <v>1716</v>
      </c>
      <c r="C7" s="34">
        <v>4369</v>
      </c>
      <c r="D7" s="34">
        <v>6987</v>
      </c>
      <c r="E7" s="34">
        <v>5971</v>
      </c>
      <c r="F7" s="34">
        <v>7345</v>
      </c>
      <c r="G7" s="34">
        <v>2846</v>
      </c>
      <c r="H7" s="34">
        <v>6977</v>
      </c>
      <c r="I7" s="34">
        <v>1437</v>
      </c>
      <c r="J7" s="34">
        <v>6148</v>
      </c>
      <c r="K7" s="35">
        <v>2092</v>
      </c>
      <c r="L7" s="35">
        <v>4903</v>
      </c>
      <c r="M7" s="36">
        <v>4351</v>
      </c>
      <c r="N7" s="36">
        <f t="shared" si="0"/>
        <v>55142</v>
      </c>
      <c r="O7" s="43">
        <v>1732</v>
      </c>
      <c r="P7" s="35">
        <v>11926</v>
      </c>
      <c r="Q7" s="35">
        <v>5175</v>
      </c>
      <c r="R7" s="35">
        <v>11262</v>
      </c>
      <c r="S7" s="36">
        <v>6183</v>
      </c>
      <c r="T7" s="36">
        <f t="shared" si="1"/>
        <v>34546</v>
      </c>
      <c r="U7" s="35">
        <f t="shared" si="2"/>
        <v>91420</v>
      </c>
      <c r="V7" s="35"/>
    </row>
    <row r="8" spans="1:22" ht="17.25" customHeight="1" x14ac:dyDescent="0.2">
      <c r="A8" s="30">
        <v>2012</v>
      </c>
      <c r="B8" s="45">
        <v>1659</v>
      </c>
      <c r="C8" s="46">
        <v>4582</v>
      </c>
      <c r="D8" s="46">
        <v>7134</v>
      </c>
      <c r="E8" s="46">
        <v>6112</v>
      </c>
      <c r="F8" s="46">
        <v>7083</v>
      </c>
      <c r="G8" s="46">
        <v>2800</v>
      </c>
      <c r="H8" s="46">
        <v>7070</v>
      </c>
      <c r="I8" s="46">
        <v>1376</v>
      </c>
      <c r="J8" s="46">
        <v>6289</v>
      </c>
      <c r="K8" s="35">
        <v>2083</v>
      </c>
      <c r="L8" s="35">
        <v>4874</v>
      </c>
      <c r="M8" s="35">
        <v>4470</v>
      </c>
      <c r="N8" s="40">
        <f t="shared" si="0"/>
        <v>55532</v>
      </c>
      <c r="O8" s="47">
        <v>1775</v>
      </c>
      <c r="P8" s="35">
        <v>11611</v>
      </c>
      <c r="Q8" s="35">
        <v>5007</v>
      </c>
      <c r="R8" s="35">
        <v>10800</v>
      </c>
      <c r="S8" s="35">
        <v>6022</v>
      </c>
      <c r="T8" s="40">
        <f t="shared" si="1"/>
        <v>33440</v>
      </c>
      <c r="U8" s="16">
        <f t="shared" si="2"/>
        <v>90747</v>
      </c>
      <c r="V8" s="35"/>
    </row>
    <row r="9" spans="1:22" ht="17.25" customHeight="1" x14ac:dyDescent="0.2">
      <c r="A9" s="30">
        <v>2013</v>
      </c>
      <c r="B9" s="45">
        <v>1624</v>
      </c>
      <c r="C9" s="46">
        <v>4385</v>
      </c>
      <c r="D9" s="46">
        <v>7623</v>
      </c>
      <c r="E9" s="46">
        <v>5968</v>
      </c>
      <c r="F9" s="46">
        <v>7266</v>
      </c>
      <c r="G9" s="46">
        <v>2788</v>
      </c>
      <c r="H9" s="46">
        <v>6997</v>
      </c>
      <c r="I9" s="46">
        <v>1489</v>
      </c>
      <c r="J9" s="46">
        <v>6267</v>
      </c>
      <c r="K9" s="68">
        <v>2026</v>
      </c>
      <c r="L9" s="68">
        <v>4720</v>
      </c>
      <c r="M9" s="68">
        <v>4334</v>
      </c>
      <c r="N9" s="40">
        <f t="shared" si="0"/>
        <v>55487</v>
      </c>
      <c r="O9" s="47">
        <v>1749</v>
      </c>
      <c r="P9" s="68">
        <v>11360</v>
      </c>
      <c r="Q9" s="68">
        <v>4934</v>
      </c>
      <c r="R9" s="68">
        <v>10481</v>
      </c>
      <c r="S9" s="68">
        <v>5820</v>
      </c>
      <c r="T9" s="40">
        <f t="shared" si="1"/>
        <v>32595</v>
      </c>
      <c r="U9" s="16">
        <f t="shared" si="2"/>
        <v>89831</v>
      </c>
      <c r="V9" s="35"/>
    </row>
    <row r="10" spans="1:22" ht="17.25" customHeight="1" x14ac:dyDescent="0.2">
      <c r="A10" s="30">
        <v>2014</v>
      </c>
      <c r="B10" s="45">
        <v>1500</v>
      </c>
      <c r="C10" s="46">
        <v>3909</v>
      </c>
      <c r="D10" s="46">
        <v>7924</v>
      </c>
      <c r="E10" s="46">
        <v>5619</v>
      </c>
      <c r="F10" s="46">
        <v>6935</v>
      </c>
      <c r="G10" s="46">
        <v>2770</v>
      </c>
      <c r="H10" s="46">
        <v>6715</v>
      </c>
      <c r="I10" s="46">
        <v>1402</v>
      </c>
      <c r="J10" s="46">
        <v>6064</v>
      </c>
      <c r="K10" s="68">
        <v>1722</v>
      </c>
      <c r="L10" s="68">
        <v>4324</v>
      </c>
      <c r="M10" s="68">
        <v>4119</v>
      </c>
      <c r="N10" s="40">
        <f t="shared" si="0"/>
        <v>53003</v>
      </c>
      <c r="O10" s="47">
        <v>1724</v>
      </c>
      <c r="P10" s="68">
        <v>11155</v>
      </c>
      <c r="Q10" s="68">
        <v>5049</v>
      </c>
      <c r="R10" s="68">
        <v>10244</v>
      </c>
      <c r="S10" s="68">
        <v>5666</v>
      </c>
      <c r="T10" s="40">
        <f t="shared" si="1"/>
        <v>32114</v>
      </c>
      <c r="U10" s="16">
        <f t="shared" si="2"/>
        <v>86841</v>
      </c>
      <c r="V10" s="35"/>
    </row>
    <row r="11" spans="1:22" ht="17.25" customHeight="1" x14ac:dyDescent="0.2">
      <c r="A11" s="30">
        <v>2015</v>
      </c>
      <c r="B11" s="45">
        <v>1481</v>
      </c>
      <c r="C11" s="46">
        <v>3707</v>
      </c>
      <c r="D11" s="46">
        <v>7659</v>
      </c>
      <c r="E11" s="46">
        <v>5157</v>
      </c>
      <c r="F11" s="46">
        <v>6867</v>
      </c>
      <c r="G11" s="46">
        <v>2887</v>
      </c>
      <c r="H11" s="46">
        <v>6627</v>
      </c>
      <c r="I11" s="46">
        <v>1503</v>
      </c>
      <c r="J11" s="46">
        <v>5854</v>
      </c>
      <c r="K11" s="69">
        <v>1673</v>
      </c>
      <c r="L11" s="69">
        <v>4127</v>
      </c>
      <c r="M11" s="70">
        <v>3947</v>
      </c>
      <c r="N11" s="46">
        <f t="shared" si="0"/>
        <v>51489</v>
      </c>
      <c r="O11" s="47">
        <v>2003</v>
      </c>
      <c r="P11" s="69">
        <v>11325</v>
      </c>
      <c r="Q11" s="69">
        <v>5018</v>
      </c>
      <c r="R11" s="69">
        <v>10048</v>
      </c>
      <c r="S11" s="69">
        <v>5664</v>
      </c>
      <c r="T11" s="47">
        <f t="shared" si="1"/>
        <v>32055</v>
      </c>
      <c r="U11" s="55">
        <f t="shared" si="2"/>
        <v>85547</v>
      </c>
      <c r="V11" s="35"/>
    </row>
    <row r="12" spans="1:22" ht="17.25" customHeight="1" x14ac:dyDescent="0.2">
      <c r="A12" s="30">
        <v>2016</v>
      </c>
      <c r="B12" s="45">
        <v>1457</v>
      </c>
      <c r="C12" s="46">
        <v>3235</v>
      </c>
      <c r="D12" s="46">
        <v>7026</v>
      </c>
      <c r="E12" s="46">
        <v>4936</v>
      </c>
      <c r="F12" s="46">
        <v>6484</v>
      </c>
      <c r="G12" s="46">
        <v>2684</v>
      </c>
      <c r="H12" s="46">
        <v>6185</v>
      </c>
      <c r="I12" s="46">
        <v>1338</v>
      </c>
      <c r="J12" s="46">
        <v>5530</v>
      </c>
      <c r="K12" s="69">
        <v>1466</v>
      </c>
      <c r="L12" s="69">
        <v>3914</v>
      </c>
      <c r="M12" s="70">
        <v>3634</v>
      </c>
      <c r="N12" s="46">
        <v>47889</v>
      </c>
      <c r="O12" s="47">
        <v>1766</v>
      </c>
      <c r="P12" s="69">
        <v>11293</v>
      </c>
      <c r="Q12" s="69">
        <v>5035</v>
      </c>
      <c r="R12" s="69">
        <v>9871</v>
      </c>
      <c r="S12" s="69">
        <v>5478</v>
      </c>
      <c r="T12" s="47">
        <v>31677</v>
      </c>
      <c r="U12" s="55">
        <v>81332</v>
      </c>
    </row>
    <row r="13" spans="1:22" ht="17.25" customHeight="1" x14ac:dyDescent="0.2">
      <c r="A13" s="30">
        <v>2017</v>
      </c>
      <c r="B13" s="45">
        <v>1659</v>
      </c>
      <c r="C13" s="46">
        <v>3147</v>
      </c>
      <c r="D13" s="46">
        <v>6769</v>
      </c>
      <c r="E13" s="46">
        <v>4865</v>
      </c>
      <c r="F13" s="46">
        <v>6067</v>
      </c>
      <c r="G13" s="46">
        <v>2532</v>
      </c>
      <c r="H13" s="46">
        <v>6007</v>
      </c>
      <c r="I13" s="46">
        <v>1319</v>
      </c>
      <c r="J13" s="46">
        <v>5418</v>
      </c>
      <c r="K13" s="69">
        <v>1458</v>
      </c>
      <c r="L13" s="69">
        <v>3889</v>
      </c>
      <c r="M13" s="70">
        <v>3472</v>
      </c>
      <c r="N13" s="46">
        <v>46602</v>
      </c>
      <c r="O13" s="47">
        <v>1724</v>
      </c>
      <c r="P13" s="69">
        <v>11060</v>
      </c>
      <c r="Q13" s="69">
        <v>4997</v>
      </c>
      <c r="R13" s="69">
        <v>9719</v>
      </c>
      <c r="S13" s="69">
        <v>5384</v>
      </c>
      <c r="T13" s="47">
        <v>31160</v>
      </c>
      <c r="U13" s="55">
        <v>79486</v>
      </c>
    </row>
    <row r="14" spans="1:22" ht="17.25" customHeight="1" x14ac:dyDescent="0.2">
      <c r="A14" s="30">
        <v>2018</v>
      </c>
      <c r="B14" s="45">
        <v>1677</v>
      </c>
      <c r="C14" s="46">
        <v>3108</v>
      </c>
      <c r="D14" s="46">
        <v>6290</v>
      </c>
      <c r="E14" s="46">
        <v>4603</v>
      </c>
      <c r="F14" s="46">
        <v>5611</v>
      </c>
      <c r="G14" s="46">
        <v>2407</v>
      </c>
      <c r="H14" s="46">
        <v>5773</v>
      </c>
      <c r="I14" s="46">
        <v>1174</v>
      </c>
      <c r="J14" s="46">
        <v>5256</v>
      </c>
      <c r="K14" s="69">
        <v>1332</v>
      </c>
      <c r="L14" s="69">
        <v>3644</v>
      </c>
      <c r="M14" s="70">
        <v>3606</v>
      </c>
      <c r="N14" s="46">
        <v>44481</v>
      </c>
      <c r="O14" s="47">
        <v>1600</v>
      </c>
      <c r="P14" s="69">
        <v>11085</v>
      </c>
      <c r="Q14" s="69">
        <v>4948</v>
      </c>
      <c r="R14" s="69">
        <v>9335</v>
      </c>
      <c r="S14" s="69">
        <v>5416</v>
      </c>
      <c r="T14" s="47">
        <v>30784</v>
      </c>
      <c r="U14" s="55">
        <v>76865</v>
      </c>
    </row>
    <row r="15" spans="1:22" ht="17.25" customHeight="1" x14ac:dyDescent="0.2">
      <c r="A15" s="30">
        <v>2019</v>
      </c>
      <c r="B15" s="45">
        <v>1755</v>
      </c>
      <c r="C15" s="46">
        <v>3022</v>
      </c>
      <c r="D15" s="46">
        <v>6352</v>
      </c>
      <c r="E15" s="46">
        <v>4565</v>
      </c>
      <c r="F15" s="46">
        <v>5359</v>
      </c>
      <c r="G15" s="46">
        <v>2372</v>
      </c>
      <c r="H15" s="46">
        <v>5804</v>
      </c>
      <c r="I15" s="46">
        <v>1281</v>
      </c>
      <c r="J15" s="46">
        <v>5017</v>
      </c>
      <c r="K15" s="69">
        <v>1363</v>
      </c>
      <c r="L15" s="69">
        <v>3587</v>
      </c>
      <c r="M15" s="70">
        <v>3645</v>
      </c>
      <c r="N15" s="46">
        <v>44122</v>
      </c>
      <c r="O15" s="47">
        <v>1698</v>
      </c>
      <c r="P15" s="69">
        <v>10878</v>
      </c>
      <c r="Q15" s="69">
        <v>4967</v>
      </c>
      <c r="R15" s="69">
        <v>9487</v>
      </c>
      <c r="S15" s="69">
        <v>5292</v>
      </c>
      <c r="T15" s="47">
        <v>30624</v>
      </c>
      <c r="U15" s="55">
        <v>76444</v>
      </c>
    </row>
    <row r="16" spans="1:22" ht="17.25" customHeight="1" x14ac:dyDescent="0.2">
      <c r="A16" s="30">
        <v>2020</v>
      </c>
      <c r="B16" s="45">
        <v>1610</v>
      </c>
      <c r="C16" s="46">
        <v>2874</v>
      </c>
      <c r="D16" s="46">
        <v>6150</v>
      </c>
      <c r="E16" s="46">
        <v>4183</v>
      </c>
      <c r="F16" s="46">
        <v>4973</v>
      </c>
      <c r="G16" s="46">
        <v>2173</v>
      </c>
      <c r="H16" s="46">
        <v>5389</v>
      </c>
      <c r="I16" s="46">
        <v>1334</v>
      </c>
      <c r="J16" s="46">
        <v>4751</v>
      </c>
      <c r="K16" s="69">
        <v>1210</v>
      </c>
      <c r="L16" s="69">
        <v>3342</v>
      </c>
      <c r="M16" s="70">
        <v>3419</v>
      </c>
      <c r="N16" s="46">
        <v>41408</v>
      </c>
      <c r="O16" s="47">
        <v>1708</v>
      </c>
      <c r="P16" s="69">
        <v>10262</v>
      </c>
      <c r="Q16" s="69">
        <v>4683</v>
      </c>
      <c r="R16" s="69">
        <v>9212</v>
      </c>
      <c r="S16" s="69">
        <v>5267</v>
      </c>
      <c r="T16" s="47">
        <v>29424</v>
      </c>
      <c r="U16" s="55">
        <v>72540</v>
      </c>
    </row>
    <row r="17" spans="1:21" ht="17.25" customHeight="1" x14ac:dyDescent="0.2">
      <c r="A17" s="30">
        <v>2021</v>
      </c>
      <c r="B17" s="45">
        <v>1154</v>
      </c>
      <c r="C17" s="46">
        <v>2329</v>
      </c>
      <c r="D17" s="46">
        <v>5326</v>
      </c>
      <c r="E17" s="46">
        <v>3201</v>
      </c>
      <c r="F17" s="46">
        <v>4088</v>
      </c>
      <c r="G17" s="46">
        <v>1836</v>
      </c>
      <c r="H17" s="46">
        <v>4462</v>
      </c>
      <c r="I17" s="46">
        <v>1077</v>
      </c>
      <c r="J17" s="46">
        <v>3910</v>
      </c>
      <c r="K17" s="69">
        <v>982</v>
      </c>
      <c r="L17" s="69">
        <v>2779</v>
      </c>
      <c r="M17" s="70">
        <v>3041</v>
      </c>
      <c r="N17" s="46">
        <v>34185</v>
      </c>
      <c r="O17" s="47">
        <v>1657</v>
      </c>
      <c r="P17" s="69">
        <v>9629</v>
      </c>
      <c r="Q17" s="69">
        <v>4349</v>
      </c>
      <c r="R17" s="69">
        <v>8638</v>
      </c>
      <c r="S17" s="69">
        <v>4781</v>
      </c>
      <c r="T17" s="47">
        <v>27397</v>
      </c>
      <c r="U17" s="55">
        <v>63239</v>
      </c>
    </row>
    <row r="18" spans="1:21" ht="17.25" customHeight="1" x14ac:dyDescent="0.2">
      <c r="A18" s="30">
        <v>2022</v>
      </c>
      <c r="B18" s="45">
        <v>1202</v>
      </c>
      <c r="C18" s="46">
        <v>2273</v>
      </c>
      <c r="D18" s="46">
        <v>4827</v>
      </c>
      <c r="E18" s="46">
        <v>3024</v>
      </c>
      <c r="F18" s="46">
        <v>3788</v>
      </c>
      <c r="G18" s="46">
        <v>1794</v>
      </c>
      <c r="H18" s="46">
        <v>4056</v>
      </c>
      <c r="I18" s="46">
        <v>1219</v>
      </c>
      <c r="J18" s="46">
        <v>3592</v>
      </c>
      <c r="K18" s="69">
        <v>1035</v>
      </c>
      <c r="L18" s="69">
        <v>2654</v>
      </c>
      <c r="M18" s="70">
        <v>2729</v>
      </c>
      <c r="N18" s="46">
        <v>32193</v>
      </c>
      <c r="O18" s="47">
        <v>1657</v>
      </c>
      <c r="P18" s="69">
        <v>8898</v>
      </c>
      <c r="Q18" s="69">
        <v>4098</v>
      </c>
      <c r="R18" s="69">
        <v>8337</v>
      </c>
      <c r="S18" s="69">
        <v>4441</v>
      </c>
      <c r="T18" s="47">
        <v>25774</v>
      </c>
      <c r="U18" s="55">
        <v>59624</v>
      </c>
    </row>
    <row r="19" spans="1:21" ht="17.25" customHeight="1" x14ac:dyDescent="0.2">
      <c r="A19" s="30">
        <v>2023</v>
      </c>
      <c r="B19" s="45">
        <v>1248</v>
      </c>
      <c r="C19" s="46">
        <v>2260</v>
      </c>
      <c r="D19" s="46">
        <v>5160</v>
      </c>
      <c r="E19" s="46">
        <v>3010</v>
      </c>
      <c r="F19" s="46">
        <v>3736</v>
      </c>
      <c r="G19" s="46">
        <v>1759</v>
      </c>
      <c r="H19" s="46">
        <v>4330</v>
      </c>
      <c r="I19" s="46">
        <v>1160</v>
      </c>
      <c r="J19" s="46">
        <v>3719</v>
      </c>
      <c r="K19" s="69">
        <v>1103</v>
      </c>
      <c r="L19" s="69">
        <v>2661</v>
      </c>
      <c r="M19" s="70">
        <v>2861</v>
      </c>
      <c r="N19" s="46">
        <v>33007</v>
      </c>
      <c r="O19" s="47">
        <v>1703</v>
      </c>
      <c r="P19" s="69">
        <v>8891</v>
      </c>
      <c r="Q19" s="69">
        <v>3931</v>
      </c>
      <c r="R19" s="69">
        <v>8201</v>
      </c>
      <c r="S19" s="69">
        <v>4123</v>
      </c>
      <c r="T19" s="47">
        <v>25146</v>
      </c>
      <c r="U19" s="55">
        <v>59856</v>
      </c>
    </row>
    <row r="20" spans="1:21" ht="17.25" customHeight="1" x14ac:dyDescent="0.2">
      <c r="A20" s="30"/>
      <c r="B20" s="12"/>
      <c r="C20" s="13"/>
      <c r="D20" s="13"/>
      <c r="E20" s="13"/>
      <c r="F20" s="13"/>
      <c r="G20" s="13"/>
      <c r="H20" s="13"/>
      <c r="I20" s="13"/>
      <c r="J20" s="13"/>
      <c r="K20" s="54"/>
      <c r="L20" s="54"/>
      <c r="M20" s="20"/>
      <c r="N20" s="13"/>
      <c r="O20" s="27"/>
      <c r="P20" s="54"/>
      <c r="Q20" s="54"/>
      <c r="R20" s="54"/>
      <c r="S20" s="54"/>
      <c r="T20" s="27"/>
      <c r="U20" s="55"/>
    </row>
    <row r="21" spans="1:21" s="8" customFormat="1" ht="17.25" customHeight="1" x14ac:dyDescent="0.2">
      <c r="A21" s="9" t="s">
        <v>21</v>
      </c>
      <c r="B21" s="5"/>
      <c r="C21" s="6"/>
      <c r="D21" s="6"/>
      <c r="E21" s="6"/>
      <c r="F21" s="6"/>
      <c r="G21" s="6"/>
      <c r="H21" s="6"/>
      <c r="I21" s="6"/>
      <c r="J21" s="6"/>
      <c r="K21" s="56"/>
      <c r="L21" s="56"/>
      <c r="M21" s="60"/>
      <c r="N21" s="56"/>
      <c r="O21" s="64"/>
      <c r="P21" s="56"/>
      <c r="Q21" s="56"/>
      <c r="R21" s="56"/>
      <c r="S21" s="56"/>
      <c r="T21" s="57"/>
      <c r="U21" s="56"/>
    </row>
    <row r="22" spans="1:21" s="8" customFormat="1" ht="17.25" customHeight="1" x14ac:dyDescent="0.2">
      <c r="A22" s="65" t="s">
        <v>27</v>
      </c>
      <c r="B22" s="62">
        <f>(B19-B18)/B18</f>
        <v>3.8269550748752081E-2</v>
      </c>
      <c r="C22" s="62">
        <f t="shared" ref="C22:U22" si="3">(C19-C18)/C18</f>
        <v>-5.7193136823581172E-3</v>
      </c>
      <c r="D22" s="62">
        <f t="shared" si="3"/>
        <v>6.8986948415164701E-2</v>
      </c>
      <c r="E22" s="62">
        <f t="shared" si="3"/>
        <v>-4.6296296296296294E-3</v>
      </c>
      <c r="F22" s="62">
        <f t="shared" si="3"/>
        <v>-1.3727560718057022E-2</v>
      </c>
      <c r="G22" s="62">
        <f t="shared" si="3"/>
        <v>-1.950947603121516E-2</v>
      </c>
      <c r="H22" s="62">
        <f t="shared" si="3"/>
        <v>6.7554240631163706E-2</v>
      </c>
      <c r="I22" s="62">
        <f t="shared" si="3"/>
        <v>-4.8400328137817882E-2</v>
      </c>
      <c r="J22" s="62">
        <f t="shared" si="3"/>
        <v>3.5356347438752787E-2</v>
      </c>
      <c r="K22" s="62">
        <f t="shared" si="3"/>
        <v>6.5700483091787443E-2</v>
      </c>
      <c r="L22" s="62">
        <f t="shared" si="3"/>
        <v>2.6375282592313487E-3</v>
      </c>
      <c r="M22" s="74">
        <f t="shared" si="3"/>
        <v>4.8369366068156831E-2</v>
      </c>
      <c r="N22" s="73">
        <f t="shared" si="3"/>
        <v>2.5284999844686733E-2</v>
      </c>
      <c r="O22" s="73">
        <f t="shared" si="3"/>
        <v>2.7761013880506939E-2</v>
      </c>
      <c r="P22" s="62">
        <f t="shared" si="3"/>
        <v>-7.8669363902000454E-4</v>
      </c>
      <c r="Q22" s="62">
        <f t="shared" si="3"/>
        <v>-4.0751586139580284E-2</v>
      </c>
      <c r="R22" s="62">
        <f t="shared" si="3"/>
        <v>-1.6312822358162407E-2</v>
      </c>
      <c r="S22" s="74">
        <f t="shared" si="3"/>
        <v>-7.160549425804999E-2</v>
      </c>
      <c r="T22" s="73">
        <f t="shared" si="3"/>
        <v>-2.4365639792038488E-2</v>
      </c>
      <c r="U22" s="62">
        <f t="shared" si="3"/>
        <v>3.8910505836575876E-3</v>
      </c>
    </row>
    <row r="23" spans="1:21" x14ac:dyDescent="0.2">
      <c r="A23" s="65" t="s">
        <v>26</v>
      </c>
      <c r="B23" s="61">
        <f>(B19-B14)/B14</f>
        <v>-0.2558139534883721</v>
      </c>
      <c r="C23" s="61">
        <f t="shared" ref="C23:U23" si="4">(C19-C14)/C14</f>
        <v>-0.27284427284427282</v>
      </c>
      <c r="D23" s="61">
        <f t="shared" si="4"/>
        <v>-0.17965023847376788</v>
      </c>
      <c r="E23" s="61">
        <f t="shared" si="4"/>
        <v>-0.34607864436237235</v>
      </c>
      <c r="F23" s="61">
        <f t="shared" si="4"/>
        <v>-0.3341650329709499</v>
      </c>
      <c r="G23" s="61">
        <f t="shared" si="4"/>
        <v>-0.26921479019526379</v>
      </c>
      <c r="H23" s="61">
        <f t="shared" si="4"/>
        <v>-0.24995669495929326</v>
      </c>
      <c r="I23" s="61">
        <f t="shared" si="4"/>
        <v>-1.192504258943782E-2</v>
      </c>
      <c r="J23" s="61">
        <f t="shared" si="4"/>
        <v>-0.29242770167427701</v>
      </c>
      <c r="K23" s="61">
        <f t="shared" si="4"/>
        <v>-0.17192192192192193</v>
      </c>
      <c r="L23" s="61">
        <f t="shared" si="4"/>
        <v>-0.26975850713501648</v>
      </c>
      <c r="M23" s="75">
        <f t="shared" si="4"/>
        <v>-0.20660011092623407</v>
      </c>
      <c r="N23" s="63">
        <f t="shared" si="4"/>
        <v>-0.25795283379420425</v>
      </c>
      <c r="O23" s="63">
        <f t="shared" si="4"/>
        <v>6.4375000000000002E-2</v>
      </c>
      <c r="P23" s="61">
        <f t="shared" si="4"/>
        <v>-0.19792512404149751</v>
      </c>
      <c r="Q23" s="61">
        <f t="shared" si="4"/>
        <v>-0.20553759094583671</v>
      </c>
      <c r="R23" s="61">
        <f t="shared" si="4"/>
        <v>-0.12147830744509909</v>
      </c>
      <c r="S23" s="75">
        <f t="shared" si="4"/>
        <v>-0.23873707533234859</v>
      </c>
      <c r="T23" s="63">
        <f t="shared" si="4"/>
        <v>-0.1831470893970894</v>
      </c>
      <c r="U23" s="61">
        <f t="shared" si="4"/>
        <v>-0.22128406947245169</v>
      </c>
    </row>
    <row r="24" spans="1:21" x14ac:dyDescent="0.2">
      <c r="A24" s="8"/>
      <c r="B24" s="8"/>
      <c r="M24" s="8"/>
      <c r="N24" s="8"/>
      <c r="O24" s="8"/>
      <c r="P24" s="8"/>
      <c r="S24" s="8"/>
      <c r="T24" s="8"/>
      <c r="U24" s="8"/>
    </row>
    <row r="25" spans="1:21" x14ac:dyDescent="0.2">
      <c r="A25" s="80" t="s">
        <v>35</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79" t="s">
        <v>36</v>
      </c>
      <c r="B28" s="79"/>
      <c r="C28" s="79"/>
      <c r="D28" s="79"/>
      <c r="E28" s="79"/>
      <c r="F28" s="79"/>
      <c r="G28" s="79"/>
      <c r="H28" s="79"/>
      <c r="I28" s="79"/>
      <c r="J28" s="79"/>
      <c r="K28" s="79"/>
      <c r="L28" s="79"/>
      <c r="M28" s="79"/>
      <c r="N28" s="79"/>
      <c r="O28" s="79"/>
      <c r="P28" s="79"/>
      <c r="Q28" s="79"/>
      <c r="R28" s="79"/>
      <c r="S28" s="79"/>
      <c r="T28" s="79"/>
      <c r="U28" s="79"/>
    </row>
    <row r="29" spans="1:21" ht="12.75" customHeight="1" x14ac:dyDescent="0.2">
      <c r="A29" s="72"/>
      <c r="B29" s="72"/>
      <c r="C29" s="72"/>
      <c r="D29" s="72"/>
      <c r="E29" s="72"/>
      <c r="F29" s="72"/>
      <c r="G29" s="72"/>
      <c r="H29" s="72"/>
      <c r="I29" s="72"/>
      <c r="J29" s="72"/>
      <c r="K29" s="72"/>
      <c r="L29" s="72"/>
      <c r="M29" s="72"/>
      <c r="N29" s="72"/>
      <c r="O29" s="72"/>
      <c r="P29" s="72"/>
      <c r="Q29" s="72"/>
      <c r="R29" s="72"/>
      <c r="S29" s="72"/>
      <c r="T29" s="72"/>
      <c r="U29" s="72"/>
    </row>
    <row r="30" spans="1:21" ht="12.75" customHeight="1" x14ac:dyDescent="0.2">
      <c r="A30" s="78" t="s">
        <v>37</v>
      </c>
      <c r="B30" s="78"/>
      <c r="C30" s="78"/>
      <c r="D30" s="78"/>
      <c r="E30" s="78"/>
      <c r="F30" s="78"/>
      <c r="G30" s="78"/>
      <c r="H30" s="78"/>
      <c r="I30" s="78"/>
      <c r="J30" s="78"/>
      <c r="K30" s="78"/>
      <c r="L30" s="78"/>
      <c r="M30" s="78"/>
      <c r="N30" s="78"/>
      <c r="O30" s="78"/>
      <c r="P30" s="78"/>
      <c r="Q30" s="78"/>
      <c r="R30" s="78"/>
      <c r="S30" s="78"/>
      <c r="T30" s="78"/>
      <c r="U30" s="78"/>
    </row>
  </sheetData>
  <mergeCells count="9">
    <mergeCell ref="A30:U30"/>
    <mergeCell ref="A28:U28"/>
    <mergeCell ref="A25:U25"/>
    <mergeCell ref="A1:U1"/>
    <mergeCell ref="A3:A4"/>
    <mergeCell ref="B3:N3"/>
    <mergeCell ref="O3:O4"/>
    <mergeCell ref="P3:T3"/>
    <mergeCell ref="U3:U4"/>
  </mergeCells>
  <pageMargins left="0.7" right="0.7" top="0.75" bottom="0.75" header="0.3" footer="0.3"/>
  <pageSetup scale="72" orientation="landscape" r:id="rId1"/>
  <ignoredErrors>
    <ignoredError sqref="N5:N11 T5:T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1" ht="16.5" x14ac:dyDescent="0.25">
      <c r="A1" s="81" t="s">
        <v>29</v>
      </c>
      <c r="B1" s="81"/>
      <c r="C1" s="81"/>
      <c r="D1" s="81"/>
      <c r="E1" s="81"/>
      <c r="F1" s="81"/>
      <c r="G1" s="81"/>
      <c r="H1" s="81"/>
      <c r="I1" s="81"/>
      <c r="J1" s="81"/>
      <c r="K1" s="81"/>
      <c r="L1" s="81"/>
      <c r="M1" s="81"/>
      <c r="N1" s="81"/>
      <c r="O1" s="81"/>
      <c r="P1" s="81"/>
      <c r="Q1" s="81"/>
      <c r="R1" s="81"/>
      <c r="S1" s="81"/>
      <c r="T1" s="81"/>
      <c r="U1" s="81"/>
    </row>
    <row r="2" spans="1:21" x14ac:dyDescent="0.2">
      <c r="A2" s="77"/>
      <c r="B2" s="77"/>
      <c r="C2" s="77"/>
      <c r="D2" s="77"/>
      <c r="E2" s="77"/>
      <c r="F2" s="77"/>
      <c r="G2" s="77"/>
      <c r="H2" s="77"/>
      <c r="I2" s="77"/>
      <c r="J2" s="77"/>
      <c r="K2" s="77"/>
      <c r="L2" s="77"/>
      <c r="M2" s="77"/>
      <c r="N2" s="77"/>
      <c r="O2" s="77"/>
      <c r="P2" s="77"/>
      <c r="Q2" s="77"/>
      <c r="R2" s="77"/>
      <c r="S2" s="77"/>
      <c r="T2" s="77"/>
      <c r="U2" s="77"/>
    </row>
    <row r="3" spans="1:21" ht="15" customHeight="1" x14ac:dyDescent="0.2">
      <c r="A3" s="82" t="s">
        <v>0</v>
      </c>
      <c r="B3" s="83" t="s">
        <v>23</v>
      </c>
      <c r="C3" s="84"/>
      <c r="D3" s="84"/>
      <c r="E3" s="84"/>
      <c r="F3" s="84"/>
      <c r="G3" s="84"/>
      <c r="H3" s="84"/>
      <c r="I3" s="84"/>
      <c r="J3" s="84"/>
      <c r="K3" s="84"/>
      <c r="L3" s="84"/>
      <c r="M3" s="84"/>
      <c r="N3" s="84"/>
      <c r="O3" s="85" t="s">
        <v>24</v>
      </c>
      <c r="P3" s="84" t="s">
        <v>1</v>
      </c>
      <c r="Q3" s="84"/>
      <c r="R3" s="84"/>
      <c r="S3" s="84"/>
      <c r="T3" s="84"/>
      <c r="U3" s="86" t="s">
        <v>2</v>
      </c>
    </row>
    <row r="4" spans="1:21"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1" s="22" customFormat="1" ht="15" customHeight="1" x14ac:dyDescent="0.2">
      <c r="A5" s="28">
        <v>2009</v>
      </c>
      <c r="B5" s="32">
        <v>565</v>
      </c>
      <c r="C5" s="32">
        <v>1044</v>
      </c>
      <c r="D5" s="32">
        <v>2001</v>
      </c>
      <c r="E5" s="32">
        <v>1753</v>
      </c>
      <c r="F5" s="32">
        <v>2689</v>
      </c>
      <c r="G5" s="32">
        <v>931</v>
      </c>
      <c r="H5" s="32">
        <v>2243</v>
      </c>
      <c r="I5" s="32">
        <v>483</v>
      </c>
      <c r="J5" s="32">
        <v>2199</v>
      </c>
      <c r="K5" s="33">
        <v>595</v>
      </c>
      <c r="L5" s="33">
        <v>1134</v>
      </c>
      <c r="M5" s="33">
        <v>1494</v>
      </c>
      <c r="N5" s="37">
        <v>17131</v>
      </c>
      <c r="O5" s="38">
        <v>177</v>
      </c>
      <c r="P5" s="33">
        <v>7701</v>
      </c>
      <c r="Q5" s="33">
        <v>3944</v>
      </c>
      <c r="R5" s="33">
        <v>7805</v>
      </c>
      <c r="S5" s="33">
        <v>4319</v>
      </c>
      <c r="T5" s="37">
        <f t="shared" ref="T5:T11" si="0">SUM(P5:S5)</f>
        <v>23769</v>
      </c>
      <c r="U5" s="39">
        <f t="shared" ref="U5:U11" si="1">T5+O5+N5</f>
        <v>41077</v>
      </c>
    </row>
    <row r="6" spans="1:21" s="22" customFormat="1" ht="15" customHeight="1" x14ac:dyDescent="0.2">
      <c r="A6" s="29">
        <v>2010</v>
      </c>
      <c r="B6" s="34">
        <v>648</v>
      </c>
      <c r="C6" s="34">
        <v>1175</v>
      </c>
      <c r="D6" s="34">
        <v>2228</v>
      </c>
      <c r="E6" s="34">
        <v>2131</v>
      </c>
      <c r="F6" s="34">
        <v>2900</v>
      </c>
      <c r="G6" s="34">
        <v>1088</v>
      </c>
      <c r="H6" s="34">
        <v>2555</v>
      </c>
      <c r="I6" s="34">
        <v>477</v>
      </c>
      <c r="J6" s="34">
        <v>2259</v>
      </c>
      <c r="K6" s="35">
        <v>656</v>
      </c>
      <c r="L6" s="35">
        <v>1388</v>
      </c>
      <c r="M6" s="35">
        <v>1754</v>
      </c>
      <c r="N6" s="40">
        <v>19259</v>
      </c>
      <c r="O6" s="41">
        <v>200</v>
      </c>
      <c r="P6" s="35">
        <v>8047</v>
      </c>
      <c r="Q6" s="35">
        <v>4173</v>
      </c>
      <c r="R6" s="35">
        <v>7897</v>
      </c>
      <c r="S6" s="35">
        <v>4586</v>
      </c>
      <c r="T6" s="40">
        <f t="shared" si="0"/>
        <v>24703</v>
      </c>
      <c r="U6" s="42">
        <f t="shared" si="1"/>
        <v>44162</v>
      </c>
    </row>
    <row r="7" spans="1:21" s="22" customFormat="1" ht="15" customHeight="1" x14ac:dyDescent="0.2">
      <c r="A7" s="29">
        <v>2011</v>
      </c>
      <c r="B7" s="34">
        <v>592</v>
      </c>
      <c r="C7" s="34">
        <v>1076</v>
      </c>
      <c r="D7" s="34">
        <v>2135</v>
      </c>
      <c r="E7" s="34">
        <v>2133</v>
      </c>
      <c r="F7" s="34">
        <v>2599</v>
      </c>
      <c r="G7" s="34">
        <v>1011</v>
      </c>
      <c r="H7" s="34">
        <v>2550</v>
      </c>
      <c r="I7" s="34">
        <v>449</v>
      </c>
      <c r="J7" s="34">
        <v>2086</v>
      </c>
      <c r="K7" s="35">
        <v>628</v>
      </c>
      <c r="L7" s="35">
        <v>1428</v>
      </c>
      <c r="M7" s="36">
        <v>1698</v>
      </c>
      <c r="N7" s="36">
        <v>18385</v>
      </c>
      <c r="O7" s="43">
        <v>274</v>
      </c>
      <c r="P7" s="35">
        <v>7925</v>
      </c>
      <c r="Q7" s="35">
        <v>4177</v>
      </c>
      <c r="R7" s="35">
        <v>7921</v>
      </c>
      <c r="S7" s="36">
        <v>4619</v>
      </c>
      <c r="T7" s="36">
        <f t="shared" si="0"/>
        <v>24642</v>
      </c>
      <c r="U7" s="44">
        <f t="shared" si="1"/>
        <v>43301</v>
      </c>
    </row>
    <row r="8" spans="1:21" ht="17.25" customHeight="1" x14ac:dyDescent="0.2">
      <c r="A8" s="30">
        <v>2012</v>
      </c>
      <c r="B8" s="45">
        <v>584</v>
      </c>
      <c r="C8" s="46">
        <v>1061</v>
      </c>
      <c r="D8" s="46">
        <v>2149</v>
      </c>
      <c r="E8" s="46">
        <v>1884</v>
      </c>
      <c r="F8" s="46">
        <v>2311</v>
      </c>
      <c r="G8" s="46">
        <v>913</v>
      </c>
      <c r="H8" s="46">
        <v>2320</v>
      </c>
      <c r="I8" s="46">
        <v>410</v>
      </c>
      <c r="J8" s="46">
        <v>1911</v>
      </c>
      <c r="K8" s="35">
        <v>592</v>
      </c>
      <c r="L8" s="35">
        <v>1394</v>
      </c>
      <c r="M8" s="35">
        <v>1477</v>
      </c>
      <c r="N8" s="40">
        <v>17006</v>
      </c>
      <c r="O8" s="47">
        <v>282</v>
      </c>
      <c r="P8" s="35">
        <v>7792</v>
      </c>
      <c r="Q8" s="35">
        <v>4215</v>
      </c>
      <c r="R8" s="35">
        <v>7737</v>
      </c>
      <c r="S8" s="35">
        <v>4443</v>
      </c>
      <c r="T8" s="40">
        <f t="shared" si="0"/>
        <v>24187</v>
      </c>
      <c r="U8" s="16">
        <f t="shared" si="1"/>
        <v>41475</v>
      </c>
    </row>
    <row r="9" spans="1:21" ht="17.25" customHeight="1" x14ac:dyDescent="0.2">
      <c r="A9" s="30">
        <v>2013</v>
      </c>
      <c r="B9" s="45">
        <v>572</v>
      </c>
      <c r="C9" s="46">
        <v>960</v>
      </c>
      <c r="D9" s="46">
        <v>2324</v>
      </c>
      <c r="E9" s="46">
        <v>1851</v>
      </c>
      <c r="F9" s="46">
        <v>2304</v>
      </c>
      <c r="G9" s="46">
        <v>960</v>
      </c>
      <c r="H9" s="46">
        <v>2234</v>
      </c>
      <c r="I9" s="46">
        <v>410</v>
      </c>
      <c r="J9" s="46">
        <v>1948</v>
      </c>
      <c r="K9" s="68">
        <v>585</v>
      </c>
      <c r="L9" s="68">
        <v>1323</v>
      </c>
      <c r="M9" s="68">
        <v>1387</v>
      </c>
      <c r="N9" s="40">
        <v>16858</v>
      </c>
      <c r="O9" s="47">
        <v>314</v>
      </c>
      <c r="P9" s="68">
        <v>7638</v>
      </c>
      <c r="Q9" s="68">
        <v>4196</v>
      </c>
      <c r="R9" s="68">
        <v>7432</v>
      </c>
      <c r="S9" s="68">
        <v>4177</v>
      </c>
      <c r="T9" s="40">
        <f t="shared" si="0"/>
        <v>23443</v>
      </c>
      <c r="U9" s="16">
        <f t="shared" si="1"/>
        <v>40615</v>
      </c>
    </row>
    <row r="10" spans="1:21" ht="17.25" customHeight="1" x14ac:dyDescent="0.2">
      <c r="A10" s="30">
        <v>2014</v>
      </c>
      <c r="B10" s="45">
        <v>591</v>
      </c>
      <c r="C10" s="46">
        <v>858</v>
      </c>
      <c r="D10" s="46">
        <v>2366</v>
      </c>
      <c r="E10" s="46">
        <v>1658</v>
      </c>
      <c r="F10" s="46">
        <v>2222</v>
      </c>
      <c r="G10" s="46">
        <v>1015</v>
      </c>
      <c r="H10" s="46">
        <v>2171</v>
      </c>
      <c r="I10" s="46">
        <v>364</v>
      </c>
      <c r="J10" s="46">
        <v>1872</v>
      </c>
      <c r="K10" s="68">
        <v>530</v>
      </c>
      <c r="L10" s="68">
        <v>1301</v>
      </c>
      <c r="M10" s="68">
        <v>1346</v>
      </c>
      <c r="N10" s="40">
        <v>16294</v>
      </c>
      <c r="O10" s="47">
        <v>338</v>
      </c>
      <c r="P10" s="68">
        <v>7562</v>
      </c>
      <c r="Q10" s="68">
        <v>4134</v>
      </c>
      <c r="R10" s="68">
        <v>7218</v>
      </c>
      <c r="S10" s="68">
        <v>4149</v>
      </c>
      <c r="T10" s="40">
        <f t="shared" si="0"/>
        <v>23063</v>
      </c>
      <c r="U10" s="16">
        <f t="shared" si="1"/>
        <v>39695</v>
      </c>
    </row>
    <row r="11" spans="1:21" ht="17.25" customHeight="1" x14ac:dyDescent="0.2">
      <c r="A11" s="30">
        <v>2015</v>
      </c>
      <c r="B11" s="45">
        <v>589</v>
      </c>
      <c r="C11" s="46">
        <v>790</v>
      </c>
      <c r="D11" s="46">
        <v>2149</v>
      </c>
      <c r="E11" s="46">
        <v>1434</v>
      </c>
      <c r="F11" s="46">
        <v>2153</v>
      </c>
      <c r="G11" s="46">
        <v>968</v>
      </c>
      <c r="H11" s="46">
        <v>1953</v>
      </c>
      <c r="I11" s="46">
        <v>380</v>
      </c>
      <c r="J11" s="46">
        <v>1756</v>
      </c>
      <c r="K11" s="68">
        <v>552</v>
      </c>
      <c r="L11" s="68">
        <v>1213</v>
      </c>
      <c r="M11" s="36">
        <v>1370</v>
      </c>
      <c r="N11" s="35">
        <v>15307</v>
      </c>
      <c r="O11" s="47">
        <v>376</v>
      </c>
      <c r="P11" s="68">
        <v>7647</v>
      </c>
      <c r="Q11" s="68">
        <v>4013</v>
      </c>
      <c r="R11" s="68">
        <v>7063</v>
      </c>
      <c r="S11" s="68">
        <v>4136</v>
      </c>
      <c r="T11" s="40">
        <f t="shared" si="0"/>
        <v>22859</v>
      </c>
      <c r="U11" s="18">
        <f t="shared" si="1"/>
        <v>38542</v>
      </c>
    </row>
    <row r="12" spans="1:21" ht="17.25" customHeight="1" x14ac:dyDescent="0.2">
      <c r="A12" s="30">
        <v>2016</v>
      </c>
      <c r="B12" s="45">
        <v>529</v>
      </c>
      <c r="C12" s="46">
        <v>634</v>
      </c>
      <c r="D12" s="46">
        <v>1953</v>
      </c>
      <c r="E12" s="46">
        <v>1428</v>
      </c>
      <c r="F12" s="46">
        <v>1892</v>
      </c>
      <c r="G12" s="46">
        <v>915</v>
      </c>
      <c r="H12" s="46">
        <v>1871</v>
      </c>
      <c r="I12" s="46">
        <v>379</v>
      </c>
      <c r="J12" s="46">
        <v>1840</v>
      </c>
      <c r="K12" s="69">
        <v>460</v>
      </c>
      <c r="L12" s="69">
        <v>1100</v>
      </c>
      <c r="M12" s="70">
        <v>1270</v>
      </c>
      <c r="N12" s="46">
        <v>14271</v>
      </c>
      <c r="O12" s="47">
        <v>359</v>
      </c>
      <c r="P12" s="69">
        <v>7556</v>
      </c>
      <c r="Q12" s="69">
        <v>4066</v>
      </c>
      <c r="R12" s="69">
        <v>7118</v>
      </c>
      <c r="S12" s="69">
        <v>3926</v>
      </c>
      <c r="T12" s="47">
        <v>22666</v>
      </c>
      <c r="U12" s="55">
        <v>37296</v>
      </c>
    </row>
    <row r="13" spans="1:21" ht="17.25" customHeight="1" x14ac:dyDescent="0.2">
      <c r="A13" s="30">
        <v>2017</v>
      </c>
      <c r="B13" s="45">
        <v>538</v>
      </c>
      <c r="C13" s="46">
        <v>579</v>
      </c>
      <c r="D13" s="46">
        <v>1843</v>
      </c>
      <c r="E13" s="46">
        <v>1492</v>
      </c>
      <c r="F13" s="46">
        <v>1778</v>
      </c>
      <c r="G13" s="46">
        <v>863</v>
      </c>
      <c r="H13" s="46">
        <v>1733</v>
      </c>
      <c r="I13" s="46">
        <v>350</v>
      </c>
      <c r="J13" s="46">
        <v>1728</v>
      </c>
      <c r="K13" s="69">
        <v>422</v>
      </c>
      <c r="L13" s="69">
        <v>1109</v>
      </c>
      <c r="M13" s="70">
        <v>1116</v>
      </c>
      <c r="N13" s="46">
        <v>13551</v>
      </c>
      <c r="O13" s="47">
        <v>333</v>
      </c>
      <c r="P13" s="69">
        <v>7437</v>
      </c>
      <c r="Q13" s="69">
        <v>4061</v>
      </c>
      <c r="R13" s="69">
        <v>7100</v>
      </c>
      <c r="S13" s="69">
        <v>3852</v>
      </c>
      <c r="T13" s="47">
        <v>22450</v>
      </c>
      <c r="U13" s="55">
        <v>36334</v>
      </c>
    </row>
    <row r="14" spans="1:21" ht="17.25" customHeight="1" x14ac:dyDescent="0.2">
      <c r="A14" s="30">
        <v>2018</v>
      </c>
      <c r="B14" s="45">
        <v>575</v>
      </c>
      <c r="C14" s="46">
        <v>576</v>
      </c>
      <c r="D14" s="46">
        <v>1728</v>
      </c>
      <c r="E14" s="46">
        <v>1410</v>
      </c>
      <c r="F14" s="46">
        <v>1674</v>
      </c>
      <c r="G14" s="46">
        <v>787</v>
      </c>
      <c r="H14" s="46">
        <v>1819</v>
      </c>
      <c r="I14" s="46">
        <v>299</v>
      </c>
      <c r="J14" s="46">
        <v>1664</v>
      </c>
      <c r="K14" s="69">
        <v>415</v>
      </c>
      <c r="L14" s="69">
        <v>1074</v>
      </c>
      <c r="M14" s="70">
        <v>1204</v>
      </c>
      <c r="N14" s="46">
        <v>13225</v>
      </c>
      <c r="O14" s="47">
        <v>299</v>
      </c>
      <c r="P14" s="69">
        <v>7515</v>
      </c>
      <c r="Q14" s="69">
        <v>4014</v>
      </c>
      <c r="R14" s="69">
        <v>6998</v>
      </c>
      <c r="S14" s="69">
        <v>3814</v>
      </c>
      <c r="T14" s="47">
        <v>22341</v>
      </c>
      <c r="U14" s="55">
        <v>35865</v>
      </c>
    </row>
    <row r="15" spans="1:21" ht="17.25" customHeight="1" x14ac:dyDescent="0.2">
      <c r="A15" s="30">
        <v>2019</v>
      </c>
      <c r="B15" s="45">
        <v>492</v>
      </c>
      <c r="C15" s="46">
        <v>557</v>
      </c>
      <c r="D15" s="46">
        <v>1679</v>
      </c>
      <c r="E15" s="46">
        <v>1289</v>
      </c>
      <c r="F15" s="46">
        <v>1571</v>
      </c>
      <c r="G15" s="46">
        <v>765</v>
      </c>
      <c r="H15" s="46">
        <v>1713</v>
      </c>
      <c r="I15" s="46">
        <v>329</v>
      </c>
      <c r="J15" s="46">
        <v>1493</v>
      </c>
      <c r="K15" s="69">
        <v>406</v>
      </c>
      <c r="L15" s="69">
        <v>1021</v>
      </c>
      <c r="M15" s="70">
        <v>1199</v>
      </c>
      <c r="N15" s="46">
        <v>12514</v>
      </c>
      <c r="O15" s="47">
        <v>334</v>
      </c>
      <c r="P15" s="69">
        <v>7229</v>
      </c>
      <c r="Q15" s="69">
        <v>4021</v>
      </c>
      <c r="R15" s="69">
        <v>7000</v>
      </c>
      <c r="S15" s="69">
        <v>3795</v>
      </c>
      <c r="T15" s="47">
        <v>22045</v>
      </c>
      <c r="U15" s="55">
        <v>34893</v>
      </c>
    </row>
    <row r="16" spans="1:21" ht="17.25" customHeight="1" x14ac:dyDescent="0.2">
      <c r="A16" s="30">
        <v>2020</v>
      </c>
      <c r="B16" s="45">
        <v>453</v>
      </c>
      <c r="C16" s="46">
        <v>550</v>
      </c>
      <c r="D16" s="46">
        <v>1523</v>
      </c>
      <c r="E16" s="46">
        <v>1215</v>
      </c>
      <c r="F16" s="46">
        <v>1466</v>
      </c>
      <c r="G16" s="46">
        <v>678</v>
      </c>
      <c r="H16" s="46">
        <v>1635</v>
      </c>
      <c r="I16" s="46">
        <v>327</v>
      </c>
      <c r="J16" s="46">
        <v>1412</v>
      </c>
      <c r="K16" s="69">
        <v>397</v>
      </c>
      <c r="L16" s="69">
        <v>889</v>
      </c>
      <c r="M16" s="70">
        <v>1134</v>
      </c>
      <c r="N16" s="46">
        <v>11679</v>
      </c>
      <c r="O16" s="47">
        <v>373</v>
      </c>
      <c r="P16" s="69">
        <v>6913</v>
      </c>
      <c r="Q16" s="69">
        <v>3794</v>
      </c>
      <c r="R16" s="69">
        <v>6950</v>
      </c>
      <c r="S16" s="69">
        <v>3825</v>
      </c>
      <c r="T16" s="47">
        <v>21482</v>
      </c>
      <c r="U16" s="55">
        <v>33534</v>
      </c>
    </row>
    <row r="17" spans="1:21" ht="17.25" customHeight="1" x14ac:dyDescent="0.2">
      <c r="A17" s="30">
        <v>2021</v>
      </c>
      <c r="B17" s="45">
        <v>353</v>
      </c>
      <c r="C17" s="46">
        <v>393</v>
      </c>
      <c r="D17" s="46">
        <v>1516</v>
      </c>
      <c r="E17" s="46">
        <v>999</v>
      </c>
      <c r="F17" s="46">
        <v>1165</v>
      </c>
      <c r="G17" s="46">
        <v>562</v>
      </c>
      <c r="H17" s="46">
        <v>1305</v>
      </c>
      <c r="I17" s="46">
        <v>329</v>
      </c>
      <c r="J17" s="46">
        <v>1023</v>
      </c>
      <c r="K17" s="69">
        <v>337</v>
      </c>
      <c r="L17" s="69">
        <v>789</v>
      </c>
      <c r="M17" s="70">
        <v>1008</v>
      </c>
      <c r="N17" s="46">
        <v>9779</v>
      </c>
      <c r="O17" s="47">
        <v>431</v>
      </c>
      <c r="P17" s="69">
        <v>6272</v>
      </c>
      <c r="Q17" s="69">
        <v>3442</v>
      </c>
      <c r="R17" s="69">
        <v>6255</v>
      </c>
      <c r="S17" s="69">
        <v>3436</v>
      </c>
      <c r="T17" s="47">
        <v>19405</v>
      </c>
      <c r="U17" s="55">
        <v>29615</v>
      </c>
    </row>
    <row r="18" spans="1:21" ht="17.25" customHeight="1" x14ac:dyDescent="0.2">
      <c r="A18" s="30">
        <v>2022</v>
      </c>
      <c r="B18" s="45">
        <v>339</v>
      </c>
      <c r="C18" s="46">
        <v>417</v>
      </c>
      <c r="D18" s="46">
        <v>1380</v>
      </c>
      <c r="E18" s="46">
        <v>927</v>
      </c>
      <c r="F18" s="46">
        <v>1153</v>
      </c>
      <c r="G18" s="46">
        <v>665</v>
      </c>
      <c r="H18" s="46">
        <v>1243</v>
      </c>
      <c r="I18" s="46">
        <v>322</v>
      </c>
      <c r="J18" s="46">
        <v>1010</v>
      </c>
      <c r="K18" s="69">
        <v>318</v>
      </c>
      <c r="L18" s="69">
        <v>814</v>
      </c>
      <c r="M18" s="70">
        <v>1007</v>
      </c>
      <c r="N18" s="46">
        <v>9595</v>
      </c>
      <c r="O18" s="47">
        <v>380</v>
      </c>
      <c r="P18" s="69">
        <v>5895</v>
      </c>
      <c r="Q18" s="69">
        <v>3276</v>
      </c>
      <c r="R18" s="69">
        <v>5890</v>
      </c>
      <c r="S18" s="69">
        <v>3182</v>
      </c>
      <c r="T18" s="47">
        <v>18243</v>
      </c>
      <c r="U18" s="55">
        <v>28218</v>
      </c>
    </row>
    <row r="19" spans="1:21" ht="17.25" customHeight="1" x14ac:dyDescent="0.2">
      <c r="A19" s="30">
        <v>2023</v>
      </c>
      <c r="B19" s="45">
        <v>344</v>
      </c>
      <c r="C19" s="46">
        <v>405</v>
      </c>
      <c r="D19" s="46">
        <v>1279</v>
      </c>
      <c r="E19" s="46">
        <v>858</v>
      </c>
      <c r="F19" s="46">
        <v>1177</v>
      </c>
      <c r="G19" s="46">
        <v>584</v>
      </c>
      <c r="H19" s="46">
        <v>1308</v>
      </c>
      <c r="I19" s="46">
        <v>302</v>
      </c>
      <c r="J19" s="46">
        <v>1082</v>
      </c>
      <c r="K19" s="69">
        <v>299</v>
      </c>
      <c r="L19" s="69">
        <v>762</v>
      </c>
      <c r="M19" s="70">
        <v>1034</v>
      </c>
      <c r="N19" s="46">
        <v>9434</v>
      </c>
      <c r="O19" s="47">
        <v>480</v>
      </c>
      <c r="P19" s="69">
        <v>5881</v>
      </c>
      <c r="Q19" s="69">
        <v>3163</v>
      </c>
      <c r="R19" s="69">
        <v>5590</v>
      </c>
      <c r="S19" s="69">
        <v>2924</v>
      </c>
      <c r="T19" s="47">
        <v>17558</v>
      </c>
      <c r="U19" s="55">
        <v>27472</v>
      </c>
    </row>
    <row r="20" spans="1:21" ht="17.25" customHeight="1" x14ac:dyDescent="0.2">
      <c r="A20" s="30"/>
      <c r="B20" s="12"/>
      <c r="C20" s="13"/>
      <c r="D20" s="13"/>
      <c r="E20" s="13"/>
      <c r="F20" s="13"/>
      <c r="G20" s="13"/>
      <c r="H20" s="13"/>
      <c r="I20" s="13"/>
      <c r="J20" s="13"/>
      <c r="K20" s="54"/>
      <c r="L20" s="54"/>
      <c r="M20" s="20"/>
      <c r="N20" s="13"/>
      <c r="O20" s="27"/>
      <c r="P20" s="54"/>
      <c r="Q20" s="54"/>
      <c r="R20" s="54"/>
      <c r="S20" s="54"/>
      <c r="T20" s="27"/>
      <c r="U20" s="55"/>
    </row>
    <row r="21" spans="1:21" s="8" customFormat="1" ht="17.25" customHeight="1" x14ac:dyDescent="0.2">
      <c r="A21" s="9" t="s">
        <v>21</v>
      </c>
      <c r="B21" s="5"/>
      <c r="C21" s="6"/>
      <c r="D21" s="6"/>
      <c r="E21" s="6"/>
      <c r="F21" s="6"/>
      <c r="G21" s="6"/>
      <c r="H21" s="6"/>
      <c r="I21" s="6"/>
      <c r="J21" s="6"/>
      <c r="K21" s="56"/>
      <c r="L21" s="56"/>
      <c r="M21" s="60"/>
      <c r="N21" s="56"/>
      <c r="O21" s="64"/>
      <c r="P21" s="56"/>
      <c r="Q21" s="56"/>
      <c r="R21" s="56"/>
      <c r="S21" s="56"/>
      <c r="T21" s="57"/>
      <c r="U21" s="56"/>
    </row>
    <row r="22" spans="1:21" s="8" customFormat="1" ht="17.25" customHeight="1" x14ac:dyDescent="0.2">
      <c r="A22" s="65" t="s">
        <v>27</v>
      </c>
      <c r="B22" s="58">
        <f>(B19-B18)/B18</f>
        <v>1.4749262536873156E-2</v>
      </c>
      <c r="C22" s="62">
        <f t="shared" ref="C22:U22" si="2">(C19-C18)/C18</f>
        <v>-2.8776978417266189E-2</v>
      </c>
      <c r="D22" s="62">
        <f t="shared" si="2"/>
        <v>-7.3188405797101452E-2</v>
      </c>
      <c r="E22" s="62">
        <f t="shared" si="2"/>
        <v>-7.4433656957928807E-2</v>
      </c>
      <c r="F22" s="62">
        <f t="shared" si="2"/>
        <v>2.0815264527320035E-2</v>
      </c>
      <c r="G22" s="62">
        <f t="shared" si="2"/>
        <v>-0.12180451127819548</v>
      </c>
      <c r="H22" s="62">
        <f t="shared" si="2"/>
        <v>5.229283990345937E-2</v>
      </c>
      <c r="I22" s="62">
        <f t="shared" si="2"/>
        <v>-6.2111801242236024E-2</v>
      </c>
      <c r="J22" s="62">
        <f t="shared" si="2"/>
        <v>7.1287128712871281E-2</v>
      </c>
      <c r="K22" s="62">
        <f t="shared" si="2"/>
        <v>-5.9748427672955975E-2</v>
      </c>
      <c r="L22" s="62">
        <f t="shared" si="2"/>
        <v>-6.3882063882063883E-2</v>
      </c>
      <c r="M22" s="62">
        <f t="shared" si="2"/>
        <v>2.6812313803376366E-2</v>
      </c>
      <c r="N22" s="58">
        <f t="shared" si="2"/>
        <v>-1.6779572694111518E-2</v>
      </c>
      <c r="O22" s="58">
        <f t="shared" si="2"/>
        <v>0.26315789473684209</v>
      </c>
      <c r="P22" s="58">
        <f t="shared" si="2"/>
        <v>-2.374893977947413E-3</v>
      </c>
      <c r="Q22" s="62">
        <f t="shared" si="2"/>
        <v>-3.4493284493284496E-2</v>
      </c>
      <c r="R22" s="62">
        <f t="shared" si="2"/>
        <v>-5.0933786078098474E-2</v>
      </c>
      <c r="S22" s="62">
        <f t="shared" si="2"/>
        <v>-8.1081081081081086E-2</v>
      </c>
      <c r="T22" s="58">
        <f t="shared" si="2"/>
        <v>-3.754864879679877E-2</v>
      </c>
      <c r="U22" s="58">
        <f t="shared" si="2"/>
        <v>-2.6437026011765539E-2</v>
      </c>
    </row>
    <row r="23" spans="1:21" x14ac:dyDescent="0.2">
      <c r="A23" s="65" t="s">
        <v>26</v>
      </c>
      <c r="B23" s="61">
        <f>(B19-B14)/B14</f>
        <v>-0.4017391304347826</v>
      </c>
      <c r="C23" s="61">
        <f t="shared" ref="C23:U23" si="3">(C19-C14)/C14</f>
        <v>-0.296875</v>
      </c>
      <c r="D23" s="61">
        <f t="shared" si="3"/>
        <v>-0.25983796296296297</v>
      </c>
      <c r="E23" s="61">
        <f t="shared" si="3"/>
        <v>-0.39148936170212767</v>
      </c>
      <c r="F23" s="61">
        <f t="shared" si="3"/>
        <v>-0.2968936678614098</v>
      </c>
      <c r="G23" s="61">
        <f t="shared" si="3"/>
        <v>-0.25794155019059722</v>
      </c>
      <c r="H23" s="61">
        <f t="shared" si="3"/>
        <v>-0.28092358438702586</v>
      </c>
      <c r="I23" s="61">
        <f t="shared" si="3"/>
        <v>1.0033444816053512E-2</v>
      </c>
      <c r="J23" s="61">
        <f t="shared" si="3"/>
        <v>-0.34975961538461536</v>
      </c>
      <c r="K23" s="61">
        <f t="shared" si="3"/>
        <v>-0.27951807228915665</v>
      </c>
      <c r="L23" s="61">
        <f t="shared" si="3"/>
        <v>-0.29050279329608941</v>
      </c>
      <c r="M23" s="61">
        <f t="shared" si="3"/>
        <v>-0.14119601328903655</v>
      </c>
      <c r="N23" s="76">
        <f t="shared" si="3"/>
        <v>-0.28665406427221174</v>
      </c>
      <c r="O23" s="63">
        <f t="shared" si="3"/>
        <v>0.60535117056856191</v>
      </c>
      <c r="P23" s="61">
        <f t="shared" si="3"/>
        <v>-0.21743180306054558</v>
      </c>
      <c r="Q23" s="61">
        <f t="shared" si="3"/>
        <v>-0.2120079720976582</v>
      </c>
      <c r="R23" s="61">
        <f t="shared" si="3"/>
        <v>-0.20120034295513003</v>
      </c>
      <c r="S23" s="61">
        <f t="shared" si="3"/>
        <v>-0.23335081279496592</v>
      </c>
      <c r="T23" s="76">
        <f t="shared" si="3"/>
        <v>-0.21409068528714023</v>
      </c>
      <c r="U23" s="76">
        <f t="shared" si="3"/>
        <v>-0.23401645057855849</v>
      </c>
    </row>
    <row r="24" spans="1:21" x14ac:dyDescent="0.2">
      <c r="A24" s="8"/>
      <c r="B24" s="8"/>
      <c r="C24" s="8"/>
      <c r="D24" s="8"/>
      <c r="E24" s="8"/>
      <c r="F24" s="8"/>
      <c r="G24" s="8"/>
      <c r="H24" s="8"/>
      <c r="I24" s="8"/>
      <c r="J24" s="8"/>
      <c r="K24" s="8"/>
      <c r="L24" s="8"/>
      <c r="M24" s="8"/>
      <c r="N24" s="8"/>
      <c r="O24" s="8"/>
      <c r="P24" s="8"/>
      <c r="Q24" s="8"/>
      <c r="R24" s="8"/>
      <c r="S24" s="8"/>
      <c r="T24" s="8"/>
      <c r="U24" s="8"/>
    </row>
    <row r="25" spans="1:21"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1" ht="12.75" customHeight="1" x14ac:dyDescent="0.2">
      <c r="A29" s="72"/>
      <c r="B29" s="72"/>
      <c r="C29" s="72"/>
      <c r="D29" s="72"/>
      <c r="E29" s="72"/>
      <c r="F29" s="72"/>
      <c r="G29" s="72"/>
      <c r="H29" s="72"/>
      <c r="I29" s="72"/>
      <c r="J29" s="72"/>
      <c r="K29" s="72"/>
      <c r="L29" s="72"/>
      <c r="M29" s="72"/>
      <c r="N29" s="72"/>
      <c r="O29" s="72"/>
      <c r="P29" s="72"/>
      <c r="Q29" s="72"/>
      <c r="R29" s="72"/>
      <c r="S29" s="72"/>
      <c r="T29" s="72"/>
      <c r="U29" s="72"/>
    </row>
    <row r="30" spans="1:21" ht="12.75" customHeight="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row r="38" spans="3:18" x14ac:dyDescent="0.2">
      <c r="C38" s="7"/>
      <c r="D38" s="7"/>
      <c r="E38" s="7"/>
      <c r="J38" s="7"/>
      <c r="L38" s="7"/>
      <c r="M38" s="7"/>
      <c r="O38" s="7"/>
      <c r="P38" s="7"/>
      <c r="Q38" s="7"/>
      <c r="R38" s="7"/>
    </row>
    <row r="39" spans="3:18" x14ac:dyDescent="0.2">
      <c r="D39" s="7"/>
      <c r="E39" s="7"/>
      <c r="J39" s="7"/>
      <c r="L39" s="7"/>
      <c r="M39" s="7"/>
      <c r="O39" s="7"/>
      <c r="P39" s="7"/>
      <c r="Q39" s="7"/>
      <c r="R39" s="7"/>
    </row>
    <row r="40" spans="3:18" x14ac:dyDescent="0.2">
      <c r="D40" s="7"/>
      <c r="E40" s="7"/>
      <c r="J40" s="7"/>
      <c r="L40" s="7"/>
      <c r="M40" s="7"/>
      <c r="O40" s="7"/>
      <c r="P40" s="7"/>
      <c r="Q40" s="7"/>
      <c r="R40" s="7"/>
    </row>
  </sheetData>
  <mergeCells count="9">
    <mergeCell ref="A30:U30"/>
    <mergeCell ref="A28:U28"/>
    <mergeCell ref="A1:U1"/>
    <mergeCell ref="A3:A4"/>
    <mergeCell ref="B3:N3"/>
    <mergeCell ref="O3:O4"/>
    <mergeCell ref="P3:T3"/>
    <mergeCell ref="U3:U4"/>
    <mergeCell ref="A25:U25"/>
  </mergeCells>
  <pageMargins left="0.7" right="0.7" top="0.75" bottom="0.75" header="0.3" footer="0.3"/>
  <pageSetup scale="69" orientation="landscape" r:id="rId1"/>
  <ignoredErrors>
    <ignoredError sqref="T5:T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9"/>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1" ht="16.5" x14ac:dyDescent="0.25">
      <c r="A1" s="81" t="s">
        <v>30</v>
      </c>
      <c r="B1" s="81"/>
      <c r="C1" s="81"/>
      <c r="D1" s="81"/>
      <c r="E1" s="81"/>
      <c r="F1" s="81"/>
      <c r="G1" s="81"/>
      <c r="H1" s="81"/>
      <c r="I1" s="81"/>
      <c r="J1" s="81"/>
      <c r="K1" s="81"/>
      <c r="L1" s="81"/>
      <c r="M1" s="81"/>
      <c r="N1" s="81"/>
      <c r="O1" s="81"/>
      <c r="P1" s="81"/>
      <c r="Q1" s="81"/>
      <c r="R1" s="81"/>
      <c r="S1" s="81"/>
      <c r="T1" s="81"/>
      <c r="U1" s="81"/>
    </row>
    <row r="2" spans="1:21" x14ac:dyDescent="0.2">
      <c r="A2" s="88"/>
      <c r="B2" s="88"/>
      <c r="C2" s="77"/>
      <c r="D2" s="77"/>
      <c r="E2" s="77"/>
      <c r="F2" s="77"/>
      <c r="G2" s="77"/>
      <c r="H2" s="77"/>
      <c r="I2" s="77"/>
      <c r="J2" s="77"/>
      <c r="K2" s="77"/>
      <c r="L2" s="77"/>
      <c r="M2" s="77"/>
      <c r="N2" s="77"/>
      <c r="O2" s="77"/>
      <c r="P2" s="77"/>
      <c r="Q2" s="77"/>
      <c r="R2" s="77"/>
      <c r="S2" s="77"/>
      <c r="T2" s="77"/>
      <c r="U2" s="77"/>
    </row>
    <row r="3" spans="1:21" ht="15" customHeight="1" x14ac:dyDescent="0.2">
      <c r="A3" s="82" t="s">
        <v>0</v>
      </c>
      <c r="B3" s="83" t="s">
        <v>23</v>
      </c>
      <c r="C3" s="84"/>
      <c r="D3" s="84"/>
      <c r="E3" s="84"/>
      <c r="F3" s="84"/>
      <c r="G3" s="84"/>
      <c r="H3" s="84"/>
      <c r="I3" s="84"/>
      <c r="J3" s="84"/>
      <c r="K3" s="84"/>
      <c r="L3" s="84"/>
      <c r="M3" s="84"/>
      <c r="N3" s="84"/>
      <c r="O3" s="85" t="s">
        <v>24</v>
      </c>
      <c r="P3" s="84" t="s">
        <v>1</v>
      </c>
      <c r="Q3" s="84"/>
      <c r="R3" s="84"/>
      <c r="S3" s="84"/>
      <c r="T3" s="84"/>
      <c r="U3" s="86" t="s">
        <v>2</v>
      </c>
    </row>
    <row r="4" spans="1:21"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1" s="22" customFormat="1" ht="15" customHeight="1" x14ac:dyDescent="0.2">
      <c r="A5" s="28">
        <v>2009</v>
      </c>
      <c r="B5" s="32">
        <v>1166</v>
      </c>
      <c r="C5" s="32">
        <v>3012</v>
      </c>
      <c r="D5" s="32">
        <v>4326</v>
      </c>
      <c r="E5" s="32">
        <v>3387</v>
      </c>
      <c r="F5" s="32">
        <v>3801</v>
      </c>
      <c r="G5" s="32">
        <v>1691</v>
      </c>
      <c r="H5" s="32">
        <v>3740</v>
      </c>
      <c r="I5" s="32">
        <v>954</v>
      </c>
      <c r="J5" s="32">
        <v>3741</v>
      </c>
      <c r="K5" s="33">
        <v>1292</v>
      </c>
      <c r="L5" s="33">
        <v>2839</v>
      </c>
      <c r="M5" s="33">
        <v>2761</v>
      </c>
      <c r="N5" s="37">
        <v>32710</v>
      </c>
      <c r="O5" s="38">
        <v>1216</v>
      </c>
      <c r="P5" s="33">
        <v>4001</v>
      </c>
      <c r="Q5" s="33">
        <v>1157</v>
      </c>
      <c r="R5" s="33">
        <v>3605</v>
      </c>
      <c r="S5" s="33">
        <v>1762</v>
      </c>
      <c r="T5" s="37">
        <f t="shared" ref="T5:T11" si="0">SUM(P5:S5)</f>
        <v>10525</v>
      </c>
      <c r="U5" s="39">
        <f t="shared" ref="U5:U11" si="1">T5+O5+N5</f>
        <v>44451</v>
      </c>
    </row>
    <row r="6" spans="1:21" s="22" customFormat="1" ht="15" customHeight="1" x14ac:dyDescent="0.2">
      <c r="A6" s="29">
        <v>2010</v>
      </c>
      <c r="B6" s="34">
        <v>1135</v>
      </c>
      <c r="C6" s="34">
        <v>3257</v>
      </c>
      <c r="D6" s="34">
        <v>4708</v>
      </c>
      <c r="E6" s="34">
        <v>3759</v>
      </c>
      <c r="F6" s="34">
        <v>4256</v>
      </c>
      <c r="G6" s="34">
        <v>1736</v>
      </c>
      <c r="H6" s="34">
        <v>4087</v>
      </c>
      <c r="I6" s="34">
        <v>974</v>
      </c>
      <c r="J6" s="34">
        <v>4057</v>
      </c>
      <c r="K6" s="35">
        <v>1373</v>
      </c>
      <c r="L6" s="35">
        <v>3262</v>
      </c>
      <c r="M6" s="35">
        <v>2697</v>
      </c>
      <c r="N6" s="40">
        <v>35301</v>
      </c>
      <c r="O6" s="41">
        <v>1390</v>
      </c>
      <c r="P6" s="35">
        <v>4094</v>
      </c>
      <c r="Q6" s="35">
        <v>1110</v>
      </c>
      <c r="R6" s="35">
        <v>3476</v>
      </c>
      <c r="S6" s="35">
        <v>1741</v>
      </c>
      <c r="T6" s="40">
        <f t="shared" si="0"/>
        <v>10421</v>
      </c>
      <c r="U6" s="42">
        <f t="shared" si="1"/>
        <v>47112</v>
      </c>
    </row>
    <row r="7" spans="1:21" s="22" customFormat="1" ht="15" customHeight="1" x14ac:dyDescent="0.2">
      <c r="A7" s="29">
        <v>2011</v>
      </c>
      <c r="B7" s="34">
        <v>1124</v>
      </c>
      <c r="C7" s="34">
        <v>3293</v>
      </c>
      <c r="D7" s="34">
        <v>4852</v>
      </c>
      <c r="E7" s="34">
        <v>3838</v>
      </c>
      <c r="F7" s="34">
        <v>4746</v>
      </c>
      <c r="G7" s="34">
        <v>1835</v>
      </c>
      <c r="H7" s="34">
        <v>4427</v>
      </c>
      <c r="I7" s="34">
        <v>988</v>
      </c>
      <c r="J7" s="34">
        <v>4062</v>
      </c>
      <c r="K7" s="35">
        <v>1464</v>
      </c>
      <c r="L7" s="35">
        <v>3475</v>
      </c>
      <c r="M7" s="36">
        <v>2653</v>
      </c>
      <c r="N7" s="36">
        <v>36757</v>
      </c>
      <c r="O7" s="43">
        <v>1458</v>
      </c>
      <c r="P7" s="35">
        <v>4001</v>
      </c>
      <c r="Q7" s="35">
        <v>998</v>
      </c>
      <c r="R7" s="35">
        <v>3341</v>
      </c>
      <c r="S7" s="36">
        <v>1564</v>
      </c>
      <c r="T7" s="36">
        <f t="shared" si="0"/>
        <v>9904</v>
      </c>
      <c r="U7" s="44">
        <f t="shared" si="1"/>
        <v>48119</v>
      </c>
    </row>
    <row r="8" spans="1:21" ht="17.25" customHeight="1" x14ac:dyDescent="0.2">
      <c r="A8" s="30">
        <v>2012</v>
      </c>
      <c r="B8" s="45">
        <v>1075</v>
      </c>
      <c r="C8" s="46">
        <v>3521</v>
      </c>
      <c r="D8" s="46">
        <v>4985</v>
      </c>
      <c r="E8" s="46">
        <v>4228</v>
      </c>
      <c r="F8" s="46">
        <v>4772</v>
      </c>
      <c r="G8" s="46">
        <v>1887</v>
      </c>
      <c r="H8" s="46">
        <v>4750</v>
      </c>
      <c r="I8" s="46">
        <v>966</v>
      </c>
      <c r="J8" s="46">
        <v>4378</v>
      </c>
      <c r="K8" s="35">
        <v>1491</v>
      </c>
      <c r="L8" s="35">
        <v>3480</v>
      </c>
      <c r="M8" s="35">
        <v>2993</v>
      </c>
      <c r="N8" s="40">
        <v>38526</v>
      </c>
      <c r="O8" s="47">
        <v>1493</v>
      </c>
      <c r="P8" s="35">
        <v>3819</v>
      </c>
      <c r="Q8" s="35">
        <v>792</v>
      </c>
      <c r="R8" s="35">
        <v>3063</v>
      </c>
      <c r="S8" s="35">
        <v>1579</v>
      </c>
      <c r="T8" s="40">
        <f t="shared" si="0"/>
        <v>9253</v>
      </c>
      <c r="U8" s="16">
        <f t="shared" si="1"/>
        <v>49272</v>
      </c>
    </row>
    <row r="9" spans="1:21" ht="17.25" customHeight="1" x14ac:dyDescent="0.2">
      <c r="A9" s="30">
        <v>2013</v>
      </c>
      <c r="B9" s="45">
        <v>1052</v>
      </c>
      <c r="C9" s="46">
        <v>3425</v>
      </c>
      <c r="D9" s="46">
        <v>5299</v>
      </c>
      <c r="E9" s="46">
        <v>4117</v>
      </c>
      <c r="F9" s="46">
        <v>4962</v>
      </c>
      <c r="G9" s="46">
        <v>1828</v>
      </c>
      <c r="H9" s="46">
        <v>4763</v>
      </c>
      <c r="I9" s="46">
        <v>1079</v>
      </c>
      <c r="J9" s="46">
        <v>4319</v>
      </c>
      <c r="K9" s="68">
        <v>1441</v>
      </c>
      <c r="L9" s="68">
        <v>3397</v>
      </c>
      <c r="M9" s="68">
        <v>2947</v>
      </c>
      <c r="N9" s="40">
        <v>38629</v>
      </c>
      <c r="O9" s="47">
        <v>1435</v>
      </c>
      <c r="P9" s="68">
        <v>3722</v>
      </c>
      <c r="Q9" s="68">
        <v>738</v>
      </c>
      <c r="R9" s="68">
        <v>3049</v>
      </c>
      <c r="S9" s="68">
        <v>1643</v>
      </c>
      <c r="T9" s="40">
        <f t="shared" si="0"/>
        <v>9152</v>
      </c>
      <c r="U9" s="16">
        <f t="shared" si="1"/>
        <v>49216</v>
      </c>
    </row>
    <row r="10" spans="1:21" ht="17.25" customHeight="1" x14ac:dyDescent="0.2">
      <c r="A10" s="30">
        <v>2014</v>
      </c>
      <c r="B10" s="45">
        <v>909</v>
      </c>
      <c r="C10" s="46">
        <v>3051</v>
      </c>
      <c r="D10" s="46">
        <v>5558</v>
      </c>
      <c r="E10" s="46">
        <v>3961</v>
      </c>
      <c r="F10" s="46">
        <v>4713</v>
      </c>
      <c r="G10" s="46">
        <v>1755</v>
      </c>
      <c r="H10" s="46">
        <v>4544</v>
      </c>
      <c r="I10" s="46">
        <v>1038</v>
      </c>
      <c r="J10" s="46">
        <v>4192</v>
      </c>
      <c r="K10" s="68">
        <v>1192</v>
      </c>
      <c r="L10" s="68">
        <v>3023</v>
      </c>
      <c r="M10" s="68">
        <v>2773</v>
      </c>
      <c r="N10" s="40">
        <v>36709</v>
      </c>
      <c r="O10" s="47">
        <v>1386</v>
      </c>
      <c r="P10" s="68">
        <v>3593</v>
      </c>
      <c r="Q10" s="68">
        <v>915</v>
      </c>
      <c r="R10" s="68">
        <v>3026</v>
      </c>
      <c r="S10" s="68">
        <v>1517</v>
      </c>
      <c r="T10" s="40">
        <f t="shared" si="0"/>
        <v>9051</v>
      </c>
      <c r="U10" s="16">
        <f t="shared" si="1"/>
        <v>47146</v>
      </c>
    </row>
    <row r="11" spans="1:21" ht="17.25" customHeight="1" x14ac:dyDescent="0.2">
      <c r="A11" s="30">
        <v>2015</v>
      </c>
      <c r="B11" s="45">
        <v>892</v>
      </c>
      <c r="C11" s="46">
        <v>2917</v>
      </c>
      <c r="D11" s="46">
        <v>5510</v>
      </c>
      <c r="E11" s="46">
        <v>3723</v>
      </c>
      <c r="F11" s="46">
        <v>4714</v>
      </c>
      <c r="G11" s="46">
        <v>1919</v>
      </c>
      <c r="H11" s="46">
        <v>4674</v>
      </c>
      <c r="I11" s="46">
        <v>1123</v>
      </c>
      <c r="J11" s="46">
        <v>4098</v>
      </c>
      <c r="K11" s="68">
        <v>1121</v>
      </c>
      <c r="L11" s="68">
        <v>2914</v>
      </c>
      <c r="M11" s="36">
        <v>2577</v>
      </c>
      <c r="N11" s="35">
        <v>36182</v>
      </c>
      <c r="O11" s="47">
        <v>1627</v>
      </c>
      <c r="P11" s="68">
        <v>3678</v>
      </c>
      <c r="Q11" s="68">
        <v>1005</v>
      </c>
      <c r="R11" s="68">
        <v>2985</v>
      </c>
      <c r="S11" s="68">
        <v>1528</v>
      </c>
      <c r="T11" s="40">
        <f t="shared" si="0"/>
        <v>9196</v>
      </c>
      <c r="U11" s="18">
        <f t="shared" si="1"/>
        <v>47005</v>
      </c>
    </row>
    <row r="12" spans="1:21" ht="17.25" customHeight="1" x14ac:dyDescent="0.2">
      <c r="A12" s="30">
        <v>2016</v>
      </c>
      <c r="B12" s="45">
        <v>928</v>
      </c>
      <c r="C12" s="46">
        <v>2601</v>
      </c>
      <c r="D12" s="46">
        <v>5073</v>
      </c>
      <c r="E12" s="46">
        <v>3508</v>
      </c>
      <c r="F12" s="46">
        <v>4592</v>
      </c>
      <c r="G12" s="46">
        <v>1769</v>
      </c>
      <c r="H12" s="46">
        <v>4314</v>
      </c>
      <c r="I12" s="46">
        <v>959</v>
      </c>
      <c r="J12" s="46">
        <v>3690</v>
      </c>
      <c r="K12" s="69">
        <v>1006</v>
      </c>
      <c r="L12" s="69">
        <v>2814</v>
      </c>
      <c r="M12" s="70">
        <v>2364</v>
      </c>
      <c r="N12" s="46">
        <v>33618</v>
      </c>
      <c r="O12" s="47">
        <v>1407</v>
      </c>
      <c r="P12" s="69">
        <v>3737</v>
      </c>
      <c r="Q12" s="69">
        <v>969</v>
      </c>
      <c r="R12" s="69">
        <v>2753</v>
      </c>
      <c r="S12" s="69">
        <v>1552</v>
      </c>
      <c r="T12" s="47">
        <v>9011</v>
      </c>
      <c r="U12" s="55">
        <v>44036</v>
      </c>
    </row>
    <row r="13" spans="1:21" ht="17.25" customHeight="1" x14ac:dyDescent="0.2">
      <c r="A13" s="30">
        <v>2017</v>
      </c>
      <c r="B13" s="45">
        <v>1121</v>
      </c>
      <c r="C13" s="46">
        <v>2568</v>
      </c>
      <c r="D13" s="46">
        <v>4926</v>
      </c>
      <c r="E13" s="46">
        <v>3373</v>
      </c>
      <c r="F13" s="46">
        <v>4289</v>
      </c>
      <c r="G13" s="46">
        <v>1669</v>
      </c>
      <c r="H13" s="46">
        <v>4274</v>
      </c>
      <c r="I13" s="46">
        <v>969</v>
      </c>
      <c r="J13" s="46">
        <v>3690</v>
      </c>
      <c r="K13" s="69">
        <v>1036</v>
      </c>
      <c r="L13" s="69">
        <v>2780</v>
      </c>
      <c r="M13" s="70">
        <v>2356</v>
      </c>
      <c r="N13" s="46">
        <v>33051</v>
      </c>
      <c r="O13" s="47">
        <v>1391</v>
      </c>
      <c r="P13" s="69">
        <v>3623</v>
      </c>
      <c r="Q13" s="69">
        <v>936</v>
      </c>
      <c r="R13" s="69">
        <v>2619</v>
      </c>
      <c r="S13" s="69">
        <v>1532</v>
      </c>
      <c r="T13" s="47">
        <v>8710</v>
      </c>
      <c r="U13" s="55">
        <v>43152</v>
      </c>
    </row>
    <row r="14" spans="1:21" ht="17.25" customHeight="1" x14ac:dyDescent="0.2">
      <c r="A14" s="30">
        <v>2018</v>
      </c>
      <c r="B14" s="45">
        <v>1102</v>
      </c>
      <c r="C14" s="46">
        <v>2532</v>
      </c>
      <c r="D14" s="46">
        <v>4562</v>
      </c>
      <c r="E14" s="46">
        <v>3193</v>
      </c>
      <c r="F14" s="46">
        <v>3937</v>
      </c>
      <c r="G14" s="46">
        <v>1620</v>
      </c>
      <c r="H14" s="46">
        <v>3954</v>
      </c>
      <c r="I14" s="46">
        <v>875</v>
      </c>
      <c r="J14" s="46">
        <v>3592</v>
      </c>
      <c r="K14" s="69">
        <v>917</v>
      </c>
      <c r="L14" s="69">
        <v>2570</v>
      </c>
      <c r="M14" s="70">
        <v>2402</v>
      </c>
      <c r="N14" s="46">
        <v>31256</v>
      </c>
      <c r="O14" s="47">
        <v>1301</v>
      </c>
      <c r="P14" s="69">
        <v>3570</v>
      </c>
      <c r="Q14" s="69">
        <v>934</v>
      </c>
      <c r="R14" s="69">
        <v>2337</v>
      </c>
      <c r="S14" s="69">
        <v>1602</v>
      </c>
      <c r="T14" s="47">
        <v>8443</v>
      </c>
      <c r="U14" s="55">
        <v>41000</v>
      </c>
    </row>
    <row r="15" spans="1:21" ht="17.25" customHeight="1" x14ac:dyDescent="0.2">
      <c r="A15" s="30">
        <v>2019</v>
      </c>
      <c r="B15" s="45">
        <v>1263</v>
      </c>
      <c r="C15" s="46">
        <v>2465</v>
      </c>
      <c r="D15" s="46">
        <v>4673</v>
      </c>
      <c r="E15" s="46">
        <v>3276</v>
      </c>
      <c r="F15" s="46">
        <v>3788</v>
      </c>
      <c r="G15" s="46">
        <v>1607</v>
      </c>
      <c r="H15" s="46">
        <v>4091</v>
      </c>
      <c r="I15" s="46">
        <v>952</v>
      </c>
      <c r="J15" s="46">
        <v>3524</v>
      </c>
      <c r="K15" s="69">
        <v>957</v>
      </c>
      <c r="L15" s="69">
        <v>2566</v>
      </c>
      <c r="M15" s="70">
        <v>2446</v>
      </c>
      <c r="N15" s="46">
        <v>31608</v>
      </c>
      <c r="O15" s="47">
        <v>1364</v>
      </c>
      <c r="P15" s="69">
        <v>3649</v>
      </c>
      <c r="Q15" s="69">
        <v>946</v>
      </c>
      <c r="R15" s="69">
        <v>2487</v>
      </c>
      <c r="S15" s="69">
        <v>1497</v>
      </c>
      <c r="T15" s="47">
        <v>8579</v>
      </c>
      <c r="U15" s="55">
        <v>41551</v>
      </c>
    </row>
    <row r="16" spans="1:21" ht="17.25" customHeight="1" x14ac:dyDescent="0.2">
      <c r="A16" s="30">
        <v>2020</v>
      </c>
      <c r="B16" s="45">
        <v>1157</v>
      </c>
      <c r="C16" s="46">
        <v>2324</v>
      </c>
      <c r="D16" s="46">
        <v>4627</v>
      </c>
      <c r="E16" s="46">
        <v>2968</v>
      </c>
      <c r="F16" s="46">
        <v>3507</v>
      </c>
      <c r="G16" s="46">
        <v>1495</v>
      </c>
      <c r="H16" s="46">
        <v>3754</v>
      </c>
      <c r="I16" s="46">
        <v>1007</v>
      </c>
      <c r="J16" s="46">
        <v>3339</v>
      </c>
      <c r="K16" s="69">
        <v>813</v>
      </c>
      <c r="L16" s="69">
        <v>2453</v>
      </c>
      <c r="M16" s="70">
        <v>2285</v>
      </c>
      <c r="N16" s="46">
        <v>29729</v>
      </c>
      <c r="O16" s="47">
        <v>1335</v>
      </c>
      <c r="P16" s="69">
        <v>3349</v>
      </c>
      <c r="Q16" s="69">
        <v>889</v>
      </c>
      <c r="R16" s="69">
        <v>2262</v>
      </c>
      <c r="S16" s="69">
        <v>1442</v>
      </c>
      <c r="T16" s="47">
        <v>7942</v>
      </c>
      <c r="U16" s="55">
        <v>39006</v>
      </c>
    </row>
    <row r="17" spans="1:21" ht="17.25" customHeight="1" x14ac:dyDescent="0.2">
      <c r="A17" s="30">
        <v>2021</v>
      </c>
      <c r="B17" s="45">
        <v>801</v>
      </c>
      <c r="C17" s="46">
        <v>1936</v>
      </c>
      <c r="D17" s="46">
        <v>3810</v>
      </c>
      <c r="E17" s="46">
        <v>2202</v>
      </c>
      <c r="F17" s="46">
        <v>2923</v>
      </c>
      <c r="G17" s="46">
        <v>1274</v>
      </c>
      <c r="H17" s="46">
        <v>3157</v>
      </c>
      <c r="I17" s="46">
        <v>748</v>
      </c>
      <c r="J17" s="46">
        <v>2887</v>
      </c>
      <c r="K17" s="69">
        <v>645</v>
      </c>
      <c r="L17" s="69">
        <v>1990</v>
      </c>
      <c r="M17" s="70">
        <v>2033</v>
      </c>
      <c r="N17" s="46">
        <v>24406</v>
      </c>
      <c r="O17" s="47">
        <v>1226</v>
      </c>
      <c r="P17" s="69">
        <v>3357</v>
      </c>
      <c r="Q17" s="69">
        <v>907</v>
      </c>
      <c r="R17" s="69">
        <v>2383</v>
      </c>
      <c r="S17" s="69">
        <v>1345</v>
      </c>
      <c r="T17" s="47">
        <v>7992</v>
      </c>
      <c r="U17" s="55">
        <v>33624</v>
      </c>
    </row>
    <row r="18" spans="1:21" ht="17.25" customHeight="1" x14ac:dyDescent="0.2">
      <c r="A18" s="30">
        <v>2022</v>
      </c>
      <c r="B18" s="45">
        <v>863</v>
      </c>
      <c r="C18" s="46">
        <v>1856</v>
      </c>
      <c r="D18" s="46">
        <v>3447</v>
      </c>
      <c r="E18" s="46">
        <v>2097</v>
      </c>
      <c r="F18" s="46">
        <v>2635</v>
      </c>
      <c r="G18" s="46">
        <v>1129</v>
      </c>
      <c r="H18" s="46">
        <v>2813</v>
      </c>
      <c r="I18" s="46">
        <v>897</v>
      </c>
      <c r="J18" s="46">
        <v>2582</v>
      </c>
      <c r="K18" s="69">
        <v>717</v>
      </c>
      <c r="L18" s="69">
        <v>1840</v>
      </c>
      <c r="M18" s="70">
        <v>1722</v>
      </c>
      <c r="N18" s="46">
        <v>22598</v>
      </c>
      <c r="O18" s="47">
        <v>1277</v>
      </c>
      <c r="P18" s="69">
        <v>3003</v>
      </c>
      <c r="Q18" s="69">
        <v>822</v>
      </c>
      <c r="R18" s="69">
        <v>2447</v>
      </c>
      <c r="S18" s="69">
        <v>1259</v>
      </c>
      <c r="T18" s="47">
        <v>7531</v>
      </c>
      <c r="U18" s="55">
        <v>31406</v>
      </c>
    </row>
    <row r="19" spans="1:21" ht="17.25" customHeight="1" x14ac:dyDescent="0.2">
      <c r="A19" s="30">
        <v>2023</v>
      </c>
      <c r="B19" s="45">
        <v>904</v>
      </c>
      <c r="C19" s="46">
        <v>1855</v>
      </c>
      <c r="D19" s="46">
        <v>3881</v>
      </c>
      <c r="E19" s="46">
        <v>2152</v>
      </c>
      <c r="F19" s="46">
        <v>2559</v>
      </c>
      <c r="G19" s="46">
        <v>1175</v>
      </c>
      <c r="H19" s="46">
        <v>3022</v>
      </c>
      <c r="I19" s="46">
        <v>858</v>
      </c>
      <c r="J19" s="46">
        <v>2637</v>
      </c>
      <c r="K19" s="69">
        <v>804</v>
      </c>
      <c r="L19" s="69">
        <v>1899</v>
      </c>
      <c r="M19" s="70">
        <v>1827</v>
      </c>
      <c r="N19" s="46">
        <v>23573</v>
      </c>
      <c r="O19" s="47">
        <v>1223</v>
      </c>
      <c r="P19" s="69">
        <v>3010</v>
      </c>
      <c r="Q19" s="69">
        <v>768</v>
      </c>
      <c r="R19" s="69">
        <v>2611</v>
      </c>
      <c r="S19" s="69">
        <v>1199</v>
      </c>
      <c r="T19" s="47">
        <v>7588</v>
      </c>
      <c r="U19" s="55">
        <v>32384</v>
      </c>
    </row>
    <row r="20" spans="1:21" ht="17.25" customHeight="1" x14ac:dyDescent="0.2">
      <c r="A20" s="30"/>
      <c r="B20" s="12"/>
      <c r="C20" s="13"/>
      <c r="D20" s="13"/>
      <c r="E20" s="13"/>
      <c r="F20" s="13"/>
      <c r="G20" s="13"/>
      <c r="H20" s="13"/>
      <c r="I20" s="13"/>
      <c r="J20" s="13"/>
      <c r="K20" s="54"/>
      <c r="L20" s="54"/>
      <c r="M20" s="20"/>
      <c r="N20" s="13"/>
      <c r="O20" s="27"/>
      <c r="P20" s="54"/>
      <c r="Q20" s="54"/>
      <c r="R20" s="54"/>
      <c r="S20" s="54"/>
      <c r="T20" s="27"/>
      <c r="U20" s="55"/>
    </row>
    <row r="21" spans="1:21" s="8" customFormat="1" ht="17.25" customHeight="1" x14ac:dyDescent="0.2">
      <c r="A21" s="9" t="s">
        <v>21</v>
      </c>
      <c r="B21" s="5"/>
      <c r="C21" s="6"/>
      <c r="D21" s="6"/>
      <c r="E21" s="6"/>
      <c r="F21" s="6"/>
      <c r="G21" s="6"/>
      <c r="H21" s="6"/>
      <c r="I21" s="6"/>
      <c r="J21" s="6"/>
      <c r="K21" s="56"/>
      <c r="L21" s="56"/>
      <c r="M21" s="60"/>
      <c r="N21" s="56"/>
      <c r="O21" s="64"/>
      <c r="P21" s="56"/>
      <c r="Q21" s="56"/>
      <c r="R21" s="56"/>
      <c r="S21" s="56"/>
      <c r="T21" s="57"/>
      <c r="U21" s="56"/>
    </row>
    <row r="22" spans="1:21" s="8" customFormat="1" ht="17.25" customHeight="1" x14ac:dyDescent="0.2">
      <c r="A22" s="65" t="s">
        <v>27</v>
      </c>
      <c r="B22" s="58">
        <f>(B19-B18)/B18</f>
        <v>4.7508690614136734E-2</v>
      </c>
      <c r="C22" s="62">
        <f t="shared" ref="C22:U22" si="2">(C19-C18)/C18</f>
        <v>-5.3879310344827585E-4</v>
      </c>
      <c r="D22" s="62">
        <f t="shared" si="2"/>
        <v>0.12590658543661154</v>
      </c>
      <c r="E22" s="62">
        <f t="shared" si="2"/>
        <v>2.6227944682880304E-2</v>
      </c>
      <c r="F22" s="62">
        <f t="shared" si="2"/>
        <v>-2.8842504743833017E-2</v>
      </c>
      <c r="G22" s="62">
        <f t="shared" si="2"/>
        <v>4.0744021257750222E-2</v>
      </c>
      <c r="H22" s="62">
        <f t="shared" si="2"/>
        <v>7.4297902595094209E-2</v>
      </c>
      <c r="I22" s="62">
        <f t="shared" si="2"/>
        <v>-4.3478260869565216E-2</v>
      </c>
      <c r="J22" s="62">
        <f t="shared" si="2"/>
        <v>2.1301316808675447E-2</v>
      </c>
      <c r="K22" s="62">
        <f t="shared" si="2"/>
        <v>0.12133891213389121</v>
      </c>
      <c r="L22" s="62">
        <f t="shared" si="2"/>
        <v>3.206521739130435E-2</v>
      </c>
      <c r="M22" s="62">
        <f t="shared" si="2"/>
        <v>6.097560975609756E-2</v>
      </c>
      <c r="N22" s="58">
        <f t="shared" si="2"/>
        <v>4.3145411098327285E-2</v>
      </c>
      <c r="O22" s="58">
        <f t="shared" si="2"/>
        <v>-4.2286609240407204E-2</v>
      </c>
      <c r="P22" s="58">
        <f t="shared" si="2"/>
        <v>2.331002331002331E-3</v>
      </c>
      <c r="Q22" s="62">
        <f t="shared" si="2"/>
        <v>-6.569343065693431E-2</v>
      </c>
      <c r="R22" s="62">
        <f t="shared" si="2"/>
        <v>6.7020841847159784E-2</v>
      </c>
      <c r="S22" s="62">
        <f t="shared" si="2"/>
        <v>-4.765687053216839E-2</v>
      </c>
      <c r="T22" s="58">
        <f t="shared" si="2"/>
        <v>7.56871597397424E-3</v>
      </c>
      <c r="U22" s="58">
        <f t="shared" si="2"/>
        <v>3.1140546392409093E-2</v>
      </c>
    </row>
    <row r="23" spans="1:21" x14ac:dyDescent="0.2">
      <c r="A23" s="65" t="s">
        <v>26</v>
      </c>
      <c r="B23" s="61">
        <f>(B19-B14)/B14</f>
        <v>-0.17967332123411978</v>
      </c>
      <c r="C23" s="61">
        <f t="shared" ref="C23:U23" si="3">(C19-C14)/C14</f>
        <v>-0.26737756714060029</v>
      </c>
      <c r="D23" s="61">
        <f t="shared" si="3"/>
        <v>-0.14927663305567734</v>
      </c>
      <c r="E23" s="61">
        <f t="shared" si="3"/>
        <v>-0.32602568117757597</v>
      </c>
      <c r="F23" s="61">
        <f t="shared" si="3"/>
        <v>-0.35001270002540003</v>
      </c>
      <c r="G23" s="61">
        <f t="shared" si="3"/>
        <v>-0.27469135802469136</v>
      </c>
      <c r="H23" s="61">
        <f t="shared" si="3"/>
        <v>-0.2357106727364694</v>
      </c>
      <c r="I23" s="61">
        <f t="shared" si="3"/>
        <v>-1.9428571428571427E-2</v>
      </c>
      <c r="J23" s="61">
        <f t="shared" si="3"/>
        <v>-0.26586859688195991</v>
      </c>
      <c r="K23" s="61">
        <f t="shared" si="3"/>
        <v>-0.12322791712104689</v>
      </c>
      <c r="L23" s="61">
        <f t="shared" si="3"/>
        <v>-0.26108949416342414</v>
      </c>
      <c r="M23" s="61">
        <f t="shared" si="3"/>
        <v>-0.23938384679433805</v>
      </c>
      <c r="N23" s="76">
        <f t="shared" si="3"/>
        <v>-0.24580880470949579</v>
      </c>
      <c r="O23" s="76">
        <f t="shared" si="3"/>
        <v>-5.9953881629515759E-2</v>
      </c>
      <c r="P23" s="76">
        <f t="shared" si="3"/>
        <v>-0.15686274509803921</v>
      </c>
      <c r="Q23" s="61">
        <f t="shared" si="3"/>
        <v>-0.17773019271948609</v>
      </c>
      <c r="R23" s="61">
        <f t="shared" si="3"/>
        <v>0.11724433033804023</v>
      </c>
      <c r="S23" s="75">
        <f t="shared" si="3"/>
        <v>-0.25156054931335831</v>
      </c>
      <c r="T23" s="61">
        <f t="shared" si="3"/>
        <v>-0.10126732204192822</v>
      </c>
      <c r="U23" s="76">
        <f t="shared" si="3"/>
        <v>-0.21014634146341463</v>
      </c>
    </row>
    <row r="24" spans="1:21" x14ac:dyDescent="0.2">
      <c r="A24" s="8"/>
      <c r="B24" s="8"/>
      <c r="C24" s="8"/>
      <c r="D24" s="8"/>
      <c r="E24" s="8"/>
      <c r="F24" s="8"/>
      <c r="G24" s="8"/>
      <c r="H24" s="8"/>
      <c r="I24" s="8"/>
      <c r="J24" s="8"/>
      <c r="K24" s="8"/>
      <c r="L24" s="8"/>
      <c r="M24" s="8"/>
      <c r="N24" s="8"/>
      <c r="O24" s="8"/>
      <c r="P24" s="8"/>
      <c r="Q24" s="8"/>
      <c r="R24" s="8"/>
      <c r="S24" s="8"/>
      <c r="T24" s="8"/>
    </row>
    <row r="25" spans="1:21"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1" ht="12.75" customHeight="1" x14ac:dyDescent="0.2">
      <c r="A29" s="78"/>
      <c r="B29" s="78"/>
      <c r="C29" s="78"/>
      <c r="D29" s="78"/>
      <c r="E29" s="78"/>
      <c r="F29" s="78"/>
      <c r="G29" s="78"/>
      <c r="H29" s="78"/>
      <c r="I29" s="78"/>
      <c r="J29" s="78"/>
      <c r="K29" s="78"/>
      <c r="L29" s="78"/>
      <c r="M29" s="78"/>
      <c r="N29" s="78"/>
      <c r="O29" s="78"/>
      <c r="P29" s="78"/>
      <c r="Q29" s="78"/>
      <c r="R29" s="78"/>
      <c r="S29" s="78"/>
      <c r="T29" s="78"/>
      <c r="U29" s="78"/>
    </row>
    <row r="30" spans="1:21" ht="12.75" customHeight="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row r="31" spans="1:21" x14ac:dyDescent="0.2">
      <c r="B31" s="7"/>
      <c r="C31" s="7"/>
      <c r="D31" s="7"/>
      <c r="E31" s="7"/>
      <c r="F31" s="7"/>
      <c r="G31" s="7"/>
      <c r="H31" s="7"/>
      <c r="I31" s="7"/>
      <c r="J31" s="7"/>
      <c r="K31" s="7"/>
      <c r="L31" s="7"/>
      <c r="M31" s="7"/>
      <c r="N31" s="7"/>
      <c r="O31" s="7"/>
      <c r="P31" s="7"/>
      <c r="Q31" s="7"/>
      <c r="R31" s="7"/>
      <c r="S31" s="7"/>
      <c r="T31" s="7"/>
      <c r="U31" s="7"/>
    </row>
    <row r="32" spans="1:21" x14ac:dyDescent="0.2">
      <c r="B32" s="7"/>
      <c r="C32" s="7"/>
      <c r="D32" s="7"/>
      <c r="E32" s="7"/>
      <c r="F32" s="7"/>
      <c r="G32" s="7"/>
      <c r="H32" s="7"/>
      <c r="I32" s="7"/>
      <c r="J32" s="7"/>
      <c r="K32" s="7"/>
      <c r="L32" s="7"/>
      <c r="M32" s="7"/>
      <c r="N32" s="7"/>
      <c r="O32" s="7"/>
      <c r="P32" s="7"/>
      <c r="Q32" s="7"/>
      <c r="R32" s="7"/>
      <c r="S32" s="7"/>
      <c r="T32" s="7"/>
      <c r="U32" s="7"/>
    </row>
    <row r="33" spans="2:21" x14ac:dyDescent="0.2">
      <c r="B33" s="7"/>
      <c r="C33" s="7"/>
      <c r="D33" s="7"/>
      <c r="E33" s="7"/>
      <c r="F33" s="7"/>
      <c r="G33" s="7"/>
      <c r="H33" s="7"/>
      <c r="I33" s="7"/>
      <c r="J33" s="7"/>
      <c r="K33" s="7"/>
      <c r="L33" s="7"/>
      <c r="M33" s="7"/>
      <c r="N33" s="7"/>
      <c r="O33" s="7"/>
      <c r="P33" s="7"/>
      <c r="Q33" s="7"/>
      <c r="R33" s="7"/>
      <c r="S33" s="7"/>
      <c r="T33" s="7"/>
      <c r="U33" s="7"/>
    </row>
    <row r="34" spans="2:21" x14ac:dyDescent="0.2">
      <c r="E34" s="7"/>
      <c r="F34" s="7"/>
      <c r="G34" s="7"/>
    </row>
    <row r="35" spans="2:21" x14ac:dyDescent="0.2">
      <c r="E35" s="7"/>
      <c r="F35" s="7"/>
      <c r="G35" s="7"/>
    </row>
    <row r="36" spans="2:21" x14ac:dyDescent="0.2">
      <c r="C36" s="7"/>
      <c r="D36" s="7"/>
      <c r="F36" s="7"/>
      <c r="G36" s="7"/>
      <c r="I36" s="7"/>
      <c r="J36" s="7"/>
      <c r="K36" s="7"/>
      <c r="L36" s="7"/>
      <c r="M36" s="7"/>
      <c r="N36" s="7"/>
      <c r="O36" s="7"/>
      <c r="P36" s="7"/>
      <c r="Q36" s="7"/>
      <c r="R36" s="7"/>
      <c r="S36" s="7"/>
    </row>
    <row r="37" spans="2:21" x14ac:dyDescent="0.2">
      <c r="C37" s="7"/>
      <c r="D37" s="7"/>
      <c r="F37" s="7"/>
      <c r="G37" s="7"/>
      <c r="I37" s="7"/>
      <c r="J37" s="7"/>
      <c r="K37" s="7"/>
      <c r="L37" s="7"/>
      <c r="M37" s="7"/>
      <c r="N37" s="7"/>
      <c r="O37" s="7"/>
      <c r="P37" s="7"/>
      <c r="Q37" s="7"/>
      <c r="R37" s="7"/>
      <c r="S37" s="7"/>
    </row>
    <row r="38" spans="2:21" x14ac:dyDescent="0.2">
      <c r="D38" s="7"/>
      <c r="I38" s="7"/>
      <c r="J38" s="7"/>
      <c r="K38" s="7"/>
      <c r="L38" s="7"/>
      <c r="M38" s="7"/>
      <c r="N38" s="7"/>
      <c r="O38" s="7"/>
      <c r="P38" s="7"/>
      <c r="Q38" s="7"/>
      <c r="R38" s="7"/>
      <c r="S38" s="7"/>
    </row>
    <row r="44" spans="2:21" x14ac:dyDescent="0.2">
      <c r="F44" s="7"/>
      <c r="G44" s="7"/>
    </row>
    <row r="45" spans="2:21" x14ac:dyDescent="0.2">
      <c r="F45" s="7"/>
      <c r="G45" s="7"/>
    </row>
    <row r="49" spans="6:7" x14ac:dyDescent="0.2">
      <c r="F49" s="7"/>
      <c r="G49" s="7"/>
    </row>
    <row r="50" spans="6:7" x14ac:dyDescent="0.2">
      <c r="F50" s="7"/>
      <c r="G50" s="7"/>
    </row>
    <row r="51" spans="6:7" x14ac:dyDescent="0.2">
      <c r="F51" s="7"/>
      <c r="G51" s="7"/>
    </row>
    <row r="57" spans="6:7" x14ac:dyDescent="0.2">
      <c r="F57" s="7"/>
      <c r="G57" s="7"/>
    </row>
    <row r="58" spans="6:7" x14ac:dyDescent="0.2">
      <c r="F58" s="7"/>
      <c r="G58" s="7"/>
    </row>
    <row r="59" spans="6:7" x14ac:dyDescent="0.2">
      <c r="F59" s="7"/>
      <c r="G59" s="7"/>
    </row>
  </sheetData>
  <mergeCells count="10">
    <mergeCell ref="A30:U30"/>
    <mergeCell ref="A28:U28"/>
    <mergeCell ref="A29:U29"/>
    <mergeCell ref="A1:U1"/>
    <mergeCell ref="A3:A4"/>
    <mergeCell ref="B3:N3"/>
    <mergeCell ref="O3:O4"/>
    <mergeCell ref="P3:T3"/>
    <mergeCell ref="U3:U4"/>
    <mergeCell ref="A25:U25"/>
  </mergeCells>
  <pageMargins left="0.7" right="0.7" top="0.75" bottom="0.75" header="0.3" footer="0.3"/>
  <pageSetup scale="73" orientation="landscape" r:id="rId1"/>
  <ignoredErrors>
    <ignoredError sqref="T5:T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1" ht="16.5" x14ac:dyDescent="0.25">
      <c r="A1" s="81" t="s">
        <v>31</v>
      </c>
      <c r="B1" s="81"/>
      <c r="C1" s="81"/>
      <c r="D1" s="81"/>
      <c r="E1" s="81"/>
      <c r="F1" s="81"/>
      <c r="G1" s="81"/>
      <c r="H1" s="81"/>
      <c r="I1" s="81"/>
      <c r="J1" s="81"/>
      <c r="K1" s="81"/>
      <c r="L1" s="81"/>
      <c r="M1" s="81"/>
      <c r="N1" s="81"/>
      <c r="O1" s="81"/>
      <c r="P1" s="81"/>
      <c r="Q1" s="81"/>
      <c r="R1" s="81"/>
      <c r="S1" s="81"/>
      <c r="T1" s="81"/>
      <c r="U1" s="81"/>
    </row>
    <row r="2" spans="1:21" x14ac:dyDescent="0.2">
      <c r="A2" s="77"/>
      <c r="B2" s="77"/>
      <c r="C2" s="77"/>
      <c r="D2" s="77"/>
      <c r="E2" s="77"/>
      <c r="F2" s="77"/>
      <c r="G2" s="77"/>
      <c r="H2" s="77"/>
      <c r="I2" s="77"/>
      <c r="J2" s="77"/>
      <c r="K2" s="77"/>
      <c r="L2" s="77"/>
      <c r="M2" s="77"/>
      <c r="N2" s="77"/>
      <c r="O2" s="77"/>
      <c r="P2" s="77"/>
      <c r="Q2" s="77"/>
      <c r="R2" s="77"/>
      <c r="S2" s="77"/>
      <c r="T2" s="77"/>
      <c r="U2" s="77"/>
    </row>
    <row r="3" spans="1:21" ht="15" customHeight="1" x14ac:dyDescent="0.2">
      <c r="A3" s="82" t="s">
        <v>0</v>
      </c>
      <c r="B3" s="83" t="s">
        <v>23</v>
      </c>
      <c r="C3" s="84"/>
      <c r="D3" s="84"/>
      <c r="E3" s="84"/>
      <c r="F3" s="84"/>
      <c r="G3" s="84"/>
      <c r="H3" s="84"/>
      <c r="I3" s="84"/>
      <c r="J3" s="84"/>
      <c r="K3" s="84"/>
      <c r="L3" s="84"/>
      <c r="M3" s="84"/>
      <c r="N3" s="84"/>
      <c r="O3" s="85" t="s">
        <v>25</v>
      </c>
      <c r="P3" s="84" t="s">
        <v>1</v>
      </c>
      <c r="Q3" s="84"/>
      <c r="R3" s="84"/>
      <c r="S3" s="84"/>
      <c r="T3" s="84"/>
      <c r="U3" s="86" t="s">
        <v>2</v>
      </c>
    </row>
    <row r="4" spans="1:21"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1" s="22" customFormat="1" ht="15" customHeight="1" x14ac:dyDescent="0.2">
      <c r="A5" s="28">
        <v>2009</v>
      </c>
      <c r="B5" s="32">
        <v>565</v>
      </c>
      <c r="C5" s="32">
        <v>1044</v>
      </c>
      <c r="D5" s="32">
        <v>2001</v>
      </c>
      <c r="E5" s="32">
        <v>1753</v>
      </c>
      <c r="F5" s="32">
        <v>2689</v>
      </c>
      <c r="G5" s="32">
        <v>931</v>
      </c>
      <c r="H5" s="32">
        <v>2243</v>
      </c>
      <c r="I5" s="32">
        <v>483</v>
      </c>
      <c r="J5" s="32">
        <v>2199</v>
      </c>
      <c r="K5" s="33">
        <v>595</v>
      </c>
      <c r="L5" s="33">
        <v>1134</v>
      </c>
      <c r="M5" s="48">
        <v>1494</v>
      </c>
      <c r="N5" s="48">
        <v>17131</v>
      </c>
      <c r="O5" s="49">
        <v>177</v>
      </c>
      <c r="P5" s="33">
        <v>7233</v>
      </c>
      <c r="Q5" s="33">
        <v>3866</v>
      </c>
      <c r="R5" s="33">
        <v>6834</v>
      </c>
      <c r="S5" s="48">
        <v>4211</v>
      </c>
      <c r="T5" s="48">
        <f t="shared" ref="T5:T19" si="0">SUM(P5:S5)</f>
        <v>22144</v>
      </c>
      <c r="U5" s="50">
        <f t="shared" ref="U5:U13" si="1">T5+O5+N5</f>
        <v>39452</v>
      </c>
    </row>
    <row r="6" spans="1:21" s="22" customFormat="1" ht="15" customHeight="1" x14ac:dyDescent="0.2">
      <c r="A6" s="29">
        <v>2010</v>
      </c>
      <c r="B6" s="34">
        <v>648</v>
      </c>
      <c r="C6" s="34">
        <v>1175</v>
      </c>
      <c r="D6" s="34">
        <v>2228</v>
      </c>
      <c r="E6" s="34">
        <v>2131</v>
      </c>
      <c r="F6" s="34">
        <v>2900</v>
      </c>
      <c r="G6" s="34">
        <v>1088</v>
      </c>
      <c r="H6" s="34">
        <v>2555</v>
      </c>
      <c r="I6" s="34">
        <v>477</v>
      </c>
      <c r="J6" s="34">
        <v>2259</v>
      </c>
      <c r="K6" s="35">
        <v>656</v>
      </c>
      <c r="L6" s="35">
        <v>1388</v>
      </c>
      <c r="M6" s="36">
        <v>1754</v>
      </c>
      <c r="N6" s="36">
        <v>19259</v>
      </c>
      <c r="O6" s="43">
        <v>200</v>
      </c>
      <c r="P6" s="35">
        <v>7486</v>
      </c>
      <c r="Q6" s="35">
        <v>4096</v>
      </c>
      <c r="R6" s="35">
        <v>6915</v>
      </c>
      <c r="S6" s="36">
        <v>4463</v>
      </c>
      <c r="T6" s="36">
        <f t="shared" si="0"/>
        <v>22960</v>
      </c>
      <c r="U6" s="44">
        <f t="shared" si="1"/>
        <v>42419</v>
      </c>
    </row>
    <row r="7" spans="1:21" s="22" customFormat="1" ht="15" customHeight="1" x14ac:dyDescent="0.2">
      <c r="A7" s="29">
        <v>2011</v>
      </c>
      <c r="B7" s="34">
        <v>592</v>
      </c>
      <c r="C7" s="34">
        <v>1076</v>
      </c>
      <c r="D7" s="34">
        <v>2135</v>
      </c>
      <c r="E7" s="34">
        <v>2133</v>
      </c>
      <c r="F7" s="34">
        <v>2599</v>
      </c>
      <c r="G7" s="34">
        <v>1011</v>
      </c>
      <c r="H7" s="34">
        <v>2550</v>
      </c>
      <c r="I7" s="34">
        <v>449</v>
      </c>
      <c r="J7" s="34">
        <v>2086</v>
      </c>
      <c r="K7" s="35">
        <v>628</v>
      </c>
      <c r="L7" s="35">
        <v>1428</v>
      </c>
      <c r="M7" s="35">
        <v>1698</v>
      </c>
      <c r="N7" s="40">
        <v>18385</v>
      </c>
      <c r="O7" s="41">
        <v>274</v>
      </c>
      <c r="P7" s="35">
        <v>7377</v>
      </c>
      <c r="Q7" s="35">
        <v>4113</v>
      </c>
      <c r="R7" s="35">
        <v>6969</v>
      </c>
      <c r="S7" s="36">
        <v>4534</v>
      </c>
      <c r="T7" s="36">
        <f t="shared" si="0"/>
        <v>22993</v>
      </c>
      <c r="U7" s="42">
        <f t="shared" si="1"/>
        <v>41652</v>
      </c>
    </row>
    <row r="8" spans="1:21" ht="17.25" customHeight="1" x14ac:dyDescent="0.2">
      <c r="A8" s="30">
        <v>2012</v>
      </c>
      <c r="B8" s="45">
        <v>584</v>
      </c>
      <c r="C8" s="46">
        <v>1061</v>
      </c>
      <c r="D8" s="46">
        <v>2149</v>
      </c>
      <c r="E8" s="46">
        <v>1884</v>
      </c>
      <c r="F8" s="46">
        <v>2311</v>
      </c>
      <c r="G8" s="46">
        <v>913</v>
      </c>
      <c r="H8" s="46">
        <v>2320</v>
      </c>
      <c r="I8" s="46">
        <v>410</v>
      </c>
      <c r="J8" s="46">
        <v>1911</v>
      </c>
      <c r="K8" s="35">
        <v>592</v>
      </c>
      <c r="L8" s="35">
        <v>1394</v>
      </c>
      <c r="M8" s="35">
        <v>1477</v>
      </c>
      <c r="N8" s="40">
        <v>17006</v>
      </c>
      <c r="O8" s="47">
        <v>282</v>
      </c>
      <c r="P8" s="35">
        <v>7223</v>
      </c>
      <c r="Q8" s="35">
        <v>4171</v>
      </c>
      <c r="R8" s="35">
        <v>6898</v>
      </c>
      <c r="S8" s="35">
        <v>4344</v>
      </c>
      <c r="T8" s="40">
        <f t="shared" si="0"/>
        <v>22636</v>
      </c>
      <c r="U8" s="16">
        <f t="shared" si="1"/>
        <v>39924</v>
      </c>
    </row>
    <row r="9" spans="1:21" ht="17.25" customHeight="1" x14ac:dyDescent="0.2">
      <c r="A9" s="30">
        <v>2013</v>
      </c>
      <c r="B9" s="45">
        <v>572</v>
      </c>
      <c r="C9" s="46">
        <v>960</v>
      </c>
      <c r="D9" s="46">
        <v>2324</v>
      </c>
      <c r="E9" s="46">
        <v>1851</v>
      </c>
      <c r="F9" s="46">
        <v>2304</v>
      </c>
      <c r="G9" s="46">
        <v>960</v>
      </c>
      <c r="H9" s="46">
        <v>2234</v>
      </c>
      <c r="I9" s="46">
        <v>410</v>
      </c>
      <c r="J9" s="46">
        <v>1948</v>
      </c>
      <c r="K9" s="68">
        <v>585</v>
      </c>
      <c r="L9" s="68">
        <v>1323</v>
      </c>
      <c r="M9" s="68">
        <v>1387</v>
      </c>
      <c r="N9" s="40">
        <v>16858</v>
      </c>
      <c r="O9" s="47">
        <v>314</v>
      </c>
      <c r="P9" s="68">
        <v>7114</v>
      </c>
      <c r="Q9" s="68">
        <v>4154</v>
      </c>
      <c r="R9" s="68">
        <v>6627</v>
      </c>
      <c r="S9" s="68">
        <v>4096</v>
      </c>
      <c r="T9" s="40">
        <f t="shared" si="0"/>
        <v>21991</v>
      </c>
      <c r="U9" s="16">
        <f t="shared" si="1"/>
        <v>39163</v>
      </c>
    </row>
    <row r="10" spans="1:21" ht="17.25" customHeight="1" x14ac:dyDescent="0.2">
      <c r="A10" s="30">
        <v>2014</v>
      </c>
      <c r="B10" s="45">
        <v>591</v>
      </c>
      <c r="C10" s="46">
        <v>858</v>
      </c>
      <c r="D10" s="46">
        <v>2366</v>
      </c>
      <c r="E10" s="46">
        <v>1658</v>
      </c>
      <c r="F10" s="46">
        <v>2222</v>
      </c>
      <c r="G10" s="46">
        <v>1015</v>
      </c>
      <c r="H10" s="46">
        <v>2171</v>
      </c>
      <c r="I10" s="46">
        <v>364</v>
      </c>
      <c r="J10" s="46">
        <v>1872</v>
      </c>
      <c r="K10" s="68">
        <v>530</v>
      </c>
      <c r="L10" s="68">
        <v>1301</v>
      </c>
      <c r="M10" s="68">
        <v>1346</v>
      </c>
      <c r="N10" s="40">
        <v>16294</v>
      </c>
      <c r="O10" s="47">
        <v>338</v>
      </c>
      <c r="P10" s="68">
        <v>7078</v>
      </c>
      <c r="Q10" s="68">
        <v>4092</v>
      </c>
      <c r="R10" s="68">
        <v>6425</v>
      </c>
      <c r="S10" s="68">
        <v>4058</v>
      </c>
      <c r="T10" s="40">
        <f t="shared" si="0"/>
        <v>21653</v>
      </c>
      <c r="U10" s="16">
        <f t="shared" si="1"/>
        <v>38285</v>
      </c>
    </row>
    <row r="11" spans="1:21" ht="17.25" customHeight="1" x14ac:dyDescent="0.2">
      <c r="A11" s="30">
        <v>2015</v>
      </c>
      <c r="B11" s="45">
        <v>589</v>
      </c>
      <c r="C11" s="46">
        <v>790</v>
      </c>
      <c r="D11" s="46">
        <v>2149</v>
      </c>
      <c r="E11" s="46">
        <v>1434</v>
      </c>
      <c r="F11" s="46">
        <v>2153</v>
      </c>
      <c r="G11" s="46">
        <v>968</v>
      </c>
      <c r="H11" s="46">
        <v>1953</v>
      </c>
      <c r="I11" s="46">
        <v>380</v>
      </c>
      <c r="J11" s="46">
        <v>1756</v>
      </c>
      <c r="K11" s="68">
        <v>552</v>
      </c>
      <c r="L11" s="68">
        <v>1213</v>
      </c>
      <c r="M11" s="36">
        <v>1370</v>
      </c>
      <c r="N11" s="35">
        <v>15307</v>
      </c>
      <c r="O11" s="47">
        <v>376</v>
      </c>
      <c r="P11" s="68">
        <v>7125</v>
      </c>
      <c r="Q11" s="68">
        <v>3981</v>
      </c>
      <c r="R11" s="68">
        <v>6292</v>
      </c>
      <c r="S11" s="68">
        <v>4061</v>
      </c>
      <c r="T11" s="40">
        <f t="shared" si="0"/>
        <v>21459</v>
      </c>
      <c r="U11" s="18">
        <f t="shared" si="1"/>
        <v>37142</v>
      </c>
    </row>
    <row r="12" spans="1:21" ht="17.25" customHeight="1" x14ac:dyDescent="0.2">
      <c r="A12" s="30">
        <v>2016</v>
      </c>
      <c r="B12" s="45">
        <v>529</v>
      </c>
      <c r="C12" s="46">
        <v>634</v>
      </c>
      <c r="D12" s="46">
        <v>1953</v>
      </c>
      <c r="E12" s="46">
        <v>1428</v>
      </c>
      <c r="F12" s="46">
        <v>1892</v>
      </c>
      <c r="G12" s="46">
        <v>915</v>
      </c>
      <c r="H12" s="46">
        <v>1871</v>
      </c>
      <c r="I12" s="46">
        <v>379</v>
      </c>
      <c r="J12" s="46">
        <v>1840</v>
      </c>
      <c r="K12" s="69">
        <v>460</v>
      </c>
      <c r="L12" s="69">
        <v>1100</v>
      </c>
      <c r="M12" s="70">
        <v>1270</v>
      </c>
      <c r="N12" s="46">
        <v>14271</v>
      </c>
      <c r="O12" s="47">
        <v>359</v>
      </c>
      <c r="P12" s="69">
        <v>7115</v>
      </c>
      <c r="Q12" s="69">
        <v>4014</v>
      </c>
      <c r="R12" s="69">
        <v>6349</v>
      </c>
      <c r="S12" s="69">
        <v>3853</v>
      </c>
      <c r="T12" s="47">
        <f t="shared" si="0"/>
        <v>21331</v>
      </c>
      <c r="U12" s="55">
        <f t="shared" si="1"/>
        <v>35961</v>
      </c>
    </row>
    <row r="13" spans="1:21" ht="17.25" customHeight="1" x14ac:dyDescent="0.2">
      <c r="A13" s="30">
        <v>2017</v>
      </c>
      <c r="B13" s="12">
        <v>538</v>
      </c>
      <c r="C13" s="13">
        <v>579</v>
      </c>
      <c r="D13" s="13">
        <v>1843</v>
      </c>
      <c r="E13" s="13">
        <v>1492</v>
      </c>
      <c r="F13" s="13">
        <v>1778</v>
      </c>
      <c r="G13" s="13">
        <v>863</v>
      </c>
      <c r="H13" s="13">
        <v>1733</v>
      </c>
      <c r="I13" s="13">
        <v>350</v>
      </c>
      <c r="J13" s="13">
        <v>1728</v>
      </c>
      <c r="K13" s="54">
        <v>422</v>
      </c>
      <c r="L13" s="54">
        <v>1109</v>
      </c>
      <c r="M13" s="20">
        <v>1116</v>
      </c>
      <c r="N13" s="13">
        <v>13551</v>
      </c>
      <c r="O13" s="27">
        <v>324</v>
      </c>
      <c r="P13" s="54">
        <v>6910</v>
      </c>
      <c r="Q13" s="54">
        <v>3996</v>
      </c>
      <c r="R13" s="54">
        <v>6291</v>
      </c>
      <c r="S13" s="54">
        <v>3780</v>
      </c>
      <c r="T13" s="47">
        <f t="shared" si="0"/>
        <v>20977</v>
      </c>
      <c r="U13" s="55">
        <f t="shared" si="1"/>
        <v>34852</v>
      </c>
    </row>
    <row r="14" spans="1:21" ht="17.25" customHeight="1" x14ac:dyDescent="0.2">
      <c r="A14" s="30">
        <v>2018</v>
      </c>
      <c r="B14" s="12">
        <v>575</v>
      </c>
      <c r="C14" s="13">
        <v>576</v>
      </c>
      <c r="D14" s="13">
        <v>1728</v>
      </c>
      <c r="E14" s="13">
        <v>1410</v>
      </c>
      <c r="F14" s="13">
        <v>1674</v>
      </c>
      <c r="G14" s="13">
        <v>787</v>
      </c>
      <c r="H14" s="13">
        <v>1819</v>
      </c>
      <c r="I14" s="13">
        <v>299</v>
      </c>
      <c r="J14" s="13">
        <v>1664</v>
      </c>
      <c r="K14" s="54">
        <v>415</v>
      </c>
      <c r="L14" s="54">
        <v>1074</v>
      </c>
      <c r="M14" s="20">
        <v>1204</v>
      </c>
      <c r="N14" s="13">
        <v>13225</v>
      </c>
      <c r="O14" s="27">
        <v>294</v>
      </c>
      <c r="P14" s="54">
        <v>6935</v>
      </c>
      <c r="Q14" s="54">
        <v>3935</v>
      </c>
      <c r="R14" s="54">
        <v>6221</v>
      </c>
      <c r="S14" s="54">
        <v>3725</v>
      </c>
      <c r="T14" s="47">
        <f t="shared" si="0"/>
        <v>20816</v>
      </c>
      <c r="U14" s="55">
        <f>T14+O14+N14</f>
        <v>34335</v>
      </c>
    </row>
    <row r="15" spans="1:21" ht="17.25" customHeight="1" x14ac:dyDescent="0.2">
      <c r="A15" s="30">
        <v>2019</v>
      </c>
      <c r="B15" s="12">
        <v>492</v>
      </c>
      <c r="C15" s="13">
        <v>557</v>
      </c>
      <c r="D15" s="13">
        <v>1679</v>
      </c>
      <c r="E15" s="13">
        <v>1289</v>
      </c>
      <c r="F15" s="13">
        <v>1571</v>
      </c>
      <c r="G15" s="13">
        <v>765</v>
      </c>
      <c r="H15" s="13">
        <v>1713</v>
      </c>
      <c r="I15" s="13">
        <v>329</v>
      </c>
      <c r="J15" s="13">
        <v>1493</v>
      </c>
      <c r="K15" s="54">
        <v>406</v>
      </c>
      <c r="L15" s="54">
        <v>1021</v>
      </c>
      <c r="M15" s="20">
        <v>1199</v>
      </c>
      <c r="N15" s="13">
        <v>12514</v>
      </c>
      <c r="O15" s="27">
        <v>332</v>
      </c>
      <c r="P15" s="54">
        <v>6732</v>
      </c>
      <c r="Q15" s="54">
        <v>3939</v>
      </c>
      <c r="R15" s="54">
        <v>6347</v>
      </c>
      <c r="S15" s="54">
        <v>3717</v>
      </c>
      <c r="T15" s="47">
        <f t="shared" si="0"/>
        <v>20735</v>
      </c>
      <c r="U15" s="55">
        <f>T15+O15+N15</f>
        <v>33581</v>
      </c>
    </row>
    <row r="16" spans="1:21" ht="17.25" customHeight="1" x14ac:dyDescent="0.2">
      <c r="A16" s="30">
        <v>2020</v>
      </c>
      <c r="B16" s="12">
        <v>453</v>
      </c>
      <c r="C16" s="13">
        <v>550</v>
      </c>
      <c r="D16" s="13">
        <v>1523</v>
      </c>
      <c r="E16" s="13">
        <v>1215</v>
      </c>
      <c r="F16" s="13">
        <v>1466</v>
      </c>
      <c r="G16" s="13">
        <v>678</v>
      </c>
      <c r="H16" s="13">
        <v>1635</v>
      </c>
      <c r="I16" s="13">
        <v>327</v>
      </c>
      <c r="J16" s="13">
        <v>1412</v>
      </c>
      <c r="K16" s="54">
        <v>397</v>
      </c>
      <c r="L16" s="54">
        <v>889</v>
      </c>
      <c r="M16" s="20">
        <v>1134</v>
      </c>
      <c r="N16" s="13">
        <v>11679</v>
      </c>
      <c r="O16" s="27">
        <v>372</v>
      </c>
      <c r="P16" s="54">
        <v>6471</v>
      </c>
      <c r="Q16" s="54">
        <v>3719</v>
      </c>
      <c r="R16" s="54">
        <v>6273</v>
      </c>
      <c r="S16" s="54">
        <v>3736</v>
      </c>
      <c r="T16" s="47">
        <f t="shared" si="0"/>
        <v>20199</v>
      </c>
      <c r="U16" s="55">
        <f>T16+O16+N16</f>
        <v>32250</v>
      </c>
    </row>
    <row r="17" spans="1:21" ht="17.25" customHeight="1" x14ac:dyDescent="0.2">
      <c r="A17" s="30">
        <v>2021</v>
      </c>
      <c r="B17" s="12">
        <v>353</v>
      </c>
      <c r="C17" s="13">
        <v>393</v>
      </c>
      <c r="D17" s="13">
        <v>1516</v>
      </c>
      <c r="E17" s="13">
        <v>999</v>
      </c>
      <c r="F17" s="13">
        <v>1165</v>
      </c>
      <c r="G17" s="13">
        <v>562</v>
      </c>
      <c r="H17" s="13">
        <v>1305</v>
      </c>
      <c r="I17" s="13">
        <v>329</v>
      </c>
      <c r="J17" s="13">
        <v>1023</v>
      </c>
      <c r="K17" s="54">
        <v>337</v>
      </c>
      <c r="L17" s="54">
        <v>789</v>
      </c>
      <c r="M17" s="20">
        <v>1008</v>
      </c>
      <c r="N17" s="13">
        <v>9779</v>
      </c>
      <c r="O17" s="27">
        <v>420</v>
      </c>
      <c r="P17" s="54">
        <v>5777</v>
      </c>
      <c r="Q17" s="54">
        <v>3347</v>
      </c>
      <c r="R17" s="54">
        <v>5525</v>
      </c>
      <c r="S17" s="54">
        <v>3341</v>
      </c>
      <c r="T17" s="47">
        <f t="shared" si="0"/>
        <v>17990</v>
      </c>
      <c r="U17" s="55">
        <f>T17+O17+N17</f>
        <v>28189</v>
      </c>
    </row>
    <row r="18" spans="1:21" ht="17.25" customHeight="1" x14ac:dyDescent="0.2">
      <c r="A18" s="30">
        <v>2022</v>
      </c>
      <c r="B18" s="12">
        <v>339</v>
      </c>
      <c r="C18" s="13">
        <v>417</v>
      </c>
      <c r="D18" s="13">
        <v>1380</v>
      </c>
      <c r="E18" s="13">
        <v>927</v>
      </c>
      <c r="F18" s="13">
        <v>1153</v>
      </c>
      <c r="G18" s="13">
        <v>665</v>
      </c>
      <c r="H18" s="13">
        <v>1243</v>
      </c>
      <c r="I18" s="13">
        <v>322</v>
      </c>
      <c r="J18" s="13">
        <v>1010</v>
      </c>
      <c r="K18" s="54">
        <v>318</v>
      </c>
      <c r="L18" s="54">
        <v>814</v>
      </c>
      <c r="M18" s="20">
        <v>1007</v>
      </c>
      <c r="N18" s="13">
        <v>9595</v>
      </c>
      <c r="O18" s="27">
        <v>373</v>
      </c>
      <c r="P18" s="54">
        <v>5443</v>
      </c>
      <c r="Q18" s="54">
        <v>3196</v>
      </c>
      <c r="R18" s="54">
        <v>5114</v>
      </c>
      <c r="S18" s="54">
        <v>3103</v>
      </c>
      <c r="T18" s="47">
        <f t="shared" si="0"/>
        <v>16856</v>
      </c>
      <c r="U18" s="55">
        <f>T18+O18+N18</f>
        <v>26824</v>
      </c>
    </row>
    <row r="19" spans="1:21" ht="17.25" customHeight="1" x14ac:dyDescent="0.2">
      <c r="A19" s="30">
        <v>2023</v>
      </c>
      <c r="B19" s="12">
        <v>344</v>
      </c>
      <c r="C19" s="13">
        <v>405</v>
      </c>
      <c r="D19" s="13">
        <v>1279</v>
      </c>
      <c r="E19" s="13">
        <v>858</v>
      </c>
      <c r="F19" s="13">
        <v>1177</v>
      </c>
      <c r="G19" s="13">
        <v>584</v>
      </c>
      <c r="H19" s="13">
        <v>1308</v>
      </c>
      <c r="I19" s="13">
        <v>302</v>
      </c>
      <c r="J19" s="13">
        <v>1082</v>
      </c>
      <c r="K19" s="54">
        <v>299</v>
      </c>
      <c r="L19" s="54">
        <v>762</v>
      </c>
      <c r="M19" s="20">
        <v>1034</v>
      </c>
      <c r="N19" s="13">
        <v>9434</v>
      </c>
      <c r="O19" s="27">
        <v>467</v>
      </c>
      <c r="P19" s="54">
        <v>5448</v>
      </c>
      <c r="Q19" s="54">
        <v>3083</v>
      </c>
      <c r="R19" s="54">
        <v>4825</v>
      </c>
      <c r="S19" s="54">
        <v>2849</v>
      </c>
      <c r="T19" s="47">
        <f t="shared" si="0"/>
        <v>16205</v>
      </c>
      <c r="U19" s="55">
        <f>T19+O19+N19</f>
        <v>26106</v>
      </c>
    </row>
    <row r="20" spans="1:21" ht="17.25" customHeight="1" x14ac:dyDescent="0.2">
      <c r="A20" s="30"/>
      <c r="B20" s="12"/>
      <c r="C20" s="13"/>
      <c r="D20" s="13"/>
      <c r="E20" s="13"/>
      <c r="F20" s="13"/>
      <c r="G20" s="13"/>
      <c r="H20" s="13"/>
      <c r="I20" s="13"/>
      <c r="J20" s="13"/>
      <c r="K20" s="54"/>
      <c r="L20" s="54"/>
      <c r="M20" s="20"/>
      <c r="N20" s="13"/>
      <c r="O20" s="27"/>
      <c r="P20" s="54"/>
      <c r="Q20" s="54"/>
      <c r="R20" s="54"/>
      <c r="S20" s="54"/>
      <c r="T20" s="27"/>
      <c r="U20" s="55"/>
    </row>
    <row r="21" spans="1:21" s="8" customFormat="1" ht="17.25" customHeight="1" x14ac:dyDescent="0.2">
      <c r="A21" s="9" t="s">
        <v>21</v>
      </c>
      <c r="B21" s="5"/>
      <c r="C21" s="6"/>
      <c r="D21" s="6"/>
      <c r="E21" s="6"/>
      <c r="F21" s="6"/>
      <c r="G21" s="6"/>
      <c r="H21" s="6"/>
      <c r="I21" s="6"/>
      <c r="J21" s="6"/>
      <c r="K21" s="56"/>
      <c r="L21" s="56"/>
      <c r="M21" s="60"/>
      <c r="N21" s="56"/>
      <c r="O21" s="64"/>
      <c r="P21" s="56"/>
      <c r="Q21" s="56"/>
      <c r="R21" s="56"/>
      <c r="S21" s="56"/>
      <c r="T21" s="57"/>
      <c r="U21" s="56"/>
    </row>
    <row r="22" spans="1:21" s="8" customFormat="1" ht="17.25" customHeight="1" x14ac:dyDescent="0.2">
      <c r="A22" s="65" t="s">
        <v>27</v>
      </c>
      <c r="B22" s="58">
        <f>(B19-B18)/B18</f>
        <v>1.4749262536873156E-2</v>
      </c>
      <c r="C22" s="62">
        <f t="shared" ref="C22:U22" si="2">(C19-C18)/C18</f>
        <v>-2.8776978417266189E-2</v>
      </c>
      <c r="D22" s="62">
        <f t="shared" si="2"/>
        <v>-7.3188405797101452E-2</v>
      </c>
      <c r="E22" s="62">
        <f t="shared" si="2"/>
        <v>-7.4433656957928807E-2</v>
      </c>
      <c r="F22" s="62">
        <f t="shared" si="2"/>
        <v>2.0815264527320035E-2</v>
      </c>
      <c r="G22" s="62">
        <f t="shared" si="2"/>
        <v>-0.12180451127819548</v>
      </c>
      <c r="H22" s="62">
        <f t="shared" si="2"/>
        <v>5.229283990345937E-2</v>
      </c>
      <c r="I22" s="62">
        <f t="shared" si="2"/>
        <v>-6.2111801242236024E-2</v>
      </c>
      <c r="J22" s="62">
        <f t="shared" si="2"/>
        <v>7.1287128712871281E-2</v>
      </c>
      <c r="K22" s="62">
        <f t="shared" si="2"/>
        <v>-5.9748427672955975E-2</v>
      </c>
      <c r="L22" s="62">
        <f t="shared" si="2"/>
        <v>-6.3882063882063883E-2</v>
      </c>
      <c r="M22" s="62">
        <f t="shared" si="2"/>
        <v>2.6812313803376366E-2</v>
      </c>
      <c r="N22" s="58">
        <f t="shared" si="2"/>
        <v>-1.6779572694111518E-2</v>
      </c>
      <c r="O22" s="58">
        <f t="shared" si="2"/>
        <v>0.25201072386058981</v>
      </c>
      <c r="P22" s="58">
        <f t="shared" si="2"/>
        <v>9.1861106007716335E-4</v>
      </c>
      <c r="Q22" s="62">
        <f t="shared" si="2"/>
        <v>-3.53566958698373E-2</v>
      </c>
      <c r="R22" s="62">
        <f t="shared" si="2"/>
        <v>-5.6511536957371919E-2</v>
      </c>
      <c r="S22" s="62">
        <f t="shared" si="2"/>
        <v>-8.185626812761844E-2</v>
      </c>
      <c r="T22" s="58">
        <f t="shared" si="2"/>
        <v>-3.8621262458471764E-2</v>
      </c>
      <c r="U22" s="58">
        <f t="shared" si="2"/>
        <v>-2.6767074261855057E-2</v>
      </c>
    </row>
    <row r="23" spans="1:21" x14ac:dyDescent="0.2">
      <c r="A23" s="65" t="s">
        <v>26</v>
      </c>
      <c r="B23" s="61">
        <f>(B19-B14)/B14</f>
        <v>-0.4017391304347826</v>
      </c>
      <c r="C23" s="61">
        <f t="shared" ref="C23:U23" si="3">(C19-C14)/C14</f>
        <v>-0.296875</v>
      </c>
      <c r="D23" s="61">
        <f t="shared" si="3"/>
        <v>-0.25983796296296297</v>
      </c>
      <c r="E23" s="61">
        <f t="shared" si="3"/>
        <v>-0.39148936170212767</v>
      </c>
      <c r="F23" s="61">
        <f t="shared" si="3"/>
        <v>-0.2968936678614098</v>
      </c>
      <c r="G23" s="61">
        <f t="shared" si="3"/>
        <v>-0.25794155019059722</v>
      </c>
      <c r="H23" s="61">
        <f t="shared" si="3"/>
        <v>-0.28092358438702586</v>
      </c>
      <c r="I23" s="61">
        <f t="shared" si="3"/>
        <v>1.0033444816053512E-2</v>
      </c>
      <c r="J23" s="61">
        <f t="shared" si="3"/>
        <v>-0.34975961538461536</v>
      </c>
      <c r="K23" s="61">
        <f t="shared" si="3"/>
        <v>-0.27951807228915665</v>
      </c>
      <c r="L23" s="61">
        <f t="shared" si="3"/>
        <v>-0.29050279329608941</v>
      </c>
      <c r="M23" s="61">
        <f t="shared" si="3"/>
        <v>-0.14119601328903655</v>
      </c>
      <c r="N23" s="76">
        <f t="shared" si="3"/>
        <v>-0.28665406427221174</v>
      </c>
      <c r="O23" s="76">
        <f t="shared" si="3"/>
        <v>0.58843537414965985</v>
      </c>
      <c r="P23" s="76">
        <f t="shared" si="3"/>
        <v>-0.21441961067051191</v>
      </c>
      <c r="Q23" s="61">
        <f t="shared" si="3"/>
        <v>-0.21651842439644217</v>
      </c>
      <c r="R23" s="61">
        <f t="shared" si="3"/>
        <v>-0.22440122166854204</v>
      </c>
      <c r="S23" s="61">
        <f t="shared" si="3"/>
        <v>-0.23516778523489934</v>
      </c>
      <c r="T23" s="76">
        <f t="shared" si="3"/>
        <v>-0.22151229823212912</v>
      </c>
      <c r="U23" s="76">
        <f>(U19-U14)/U14</f>
        <v>-0.23966797728265618</v>
      </c>
    </row>
    <row r="24" spans="1:21" x14ac:dyDescent="0.2">
      <c r="A24" s="56"/>
      <c r="B24" s="56"/>
      <c r="C24" s="56"/>
      <c r="D24" s="56"/>
      <c r="E24" s="56"/>
      <c r="F24" s="56"/>
      <c r="G24" s="56"/>
      <c r="H24" s="56"/>
      <c r="I24" s="56"/>
      <c r="J24" s="56"/>
      <c r="K24" s="56"/>
      <c r="L24" s="56"/>
      <c r="M24" s="56"/>
      <c r="N24" s="56"/>
      <c r="O24" s="56"/>
      <c r="P24" s="56"/>
      <c r="Q24" s="56"/>
      <c r="R24" s="56"/>
      <c r="S24" s="56"/>
      <c r="T24" s="56"/>
      <c r="U24" s="59"/>
    </row>
    <row r="25" spans="1:21"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1" ht="12.75" customHeight="1" x14ac:dyDescent="0.2">
      <c r="A29" s="78"/>
      <c r="B29" s="78"/>
      <c r="C29" s="78"/>
      <c r="D29" s="78"/>
      <c r="E29" s="78"/>
      <c r="F29" s="78"/>
      <c r="G29" s="78"/>
      <c r="H29" s="78"/>
      <c r="I29" s="78"/>
      <c r="J29" s="78"/>
      <c r="K29" s="78"/>
      <c r="L29" s="78"/>
      <c r="M29" s="78"/>
      <c r="N29" s="78"/>
      <c r="O29" s="78"/>
      <c r="P29" s="78"/>
      <c r="Q29" s="78"/>
      <c r="R29" s="78"/>
      <c r="S29" s="78"/>
      <c r="T29" s="78"/>
      <c r="U29" s="78"/>
    </row>
    <row r="30" spans="1:21" ht="12.75" customHeight="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sheetData>
  <mergeCells count="10">
    <mergeCell ref="A30:U30"/>
    <mergeCell ref="A28:U28"/>
    <mergeCell ref="A29:U29"/>
    <mergeCell ref="A1:U1"/>
    <mergeCell ref="A3:A4"/>
    <mergeCell ref="B3:N3"/>
    <mergeCell ref="O3:O4"/>
    <mergeCell ref="P3:T3"/>
    <mergeCell ref="U3:U4"/>
    <mergeCell ref="A25:U25"/>
  </mergeCells>
  <pageMargins left="0.7" right="0.7" top="0.75" bottom="0.75" header="0.3" footer="0.3"/>
  <pageSetup scale="73" orientation="landscape" r:id="rId1"/>
  <ignoredErrors>
    <ignoredError sqref="T5:T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4"/>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1" ht="16.5" x14ac:dyDescent="0.25">
      <c r="A1" s="81" t="s">
        <v>32</v>
      </c>
      <c r="B1" s="81"/>
      <c r="C1" s="81"/>
      <c r="D1" s="81"/>
      <c r="E1" s="81"/>
      <c r="F1" s="81"/>
      <c r="G1" s="81"/>
      <c r="H1" s="81"/>
      <c r="I1" s="81"/>
      <c r="J1" s="81"/>
      <c r="K1" s="81"/>
      <c r="L1" s="81"/>
      <c r="M1" s="81"/>
      <c r="N1" s="81"/>
      <c r="O1" s="81"/>
      <c r="P1" s="81"/>
      <c r="Q1" s="81"/>
      <c r="R1" s="81"/>
      <c r="S1" s="81"/>
      <c r="T1" s="81"/>
      <c r="U1" s="81"/>
    </row>
    <row r="2" spans="1:21" x14ac:dyDescent="0.2">
      <c r="A2" s="77"/>
      <c r="B2" s="77"/>
      <c r="C2" s="77"/>
      <c r="D2" s="77"/>
      <c r="E2" s="77"/>
      <c r="F2" s="77"/>
      <c r="G2" s="77"/>
      <c r="H2" s="77"/>
      <c r="I2" s="77"/>
      <c r="J2" s="77"/>
      <c r="K2" s="77"/>
      <c r="L2" s="77"/>
      <c r="M2" s="77"/>
      <c r="N2" s="77"/>
      <c r="O2" s="77"/>
      <c r="P2" s="77"/>
      <c r="Q2" s="77"/>
      <c r="R2" s="77"/>
      <c r="S2" s="77"/>
      <c r="T2" s="77"/>
      <c r="U2" s="77"/>
    </row>
    <row r="3" spans="1:21" ht="15" customHeight="1" x14ac:dyDescent="0.2">
      <c r="A3" s="82" t="s">
        <v>0</v>
      </c>
      <c r="B3" s="83" t="s">
        <v>23</v>
      </c>
      <c r="C3" s="84"/>
      <c r="D3" s="84"/>
      <c r="E3" s="84"/>
      <c r="F3" s="84"/>
      <c r="G3" s="84"/>
      <c r="H3" s="84"/>
      <c r="I3" s="84"/>
      <c r="J3" s="84"/>
      <c r="K3" s="84"/>
      <c r="L3" s="84"/>
      <c r="M3" s="84"/>
      <c r="N3" s="84"/>
      <c r="O3" s="85" t="s">
        <v>25</v>
      </c>
      <c r="P3" s="84" t="s">
        <v>1</v>
      </c>
      <c r="Q3" s="84"/>
      <c r="R3" s="84"/>
      <c r="S3" s="84"/>
      <c r="T3" s="84"/>
      <c r="U3" s="86" t="s">
        <v>2</v>
      </c>
    </row>
    <row r="4" spans="1:21"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1" s="21" customFormat="1" ht="15" customHeight="1" x14ac:dyDescent="0.2">
      <c r="A5" s="28">
        <v>2009</v>
      </c>
      <c r="B5" s="12">
        <f t="shared" ref="B5:M5" si="0">C32</f>
        <v>0</v>
      </c>
      <c r="C5" s="13">
        <f t="shared" si="0"/>
        <v>0</v>
      </c>
      <c r="D5" s="13">
        <f t="shared" si="0"/>
        <v>0</v>
      </c>
      <c r="E5" s="13">
        <f t="shared" si="0"/>
        <v>0</v>
      </c>
      <c r="F5" s="13">
        <f t="shared" si="0"/>
        <v>0</v>
      </c>
      <c r="G5" s="13">
        <f t="shared" si="0"/>
        <v>0</v>
      </c>
      <c r="H5" s="13">
        <f t="shared" si="0"/>
        <v>0</v>
      </c>
      <c r="I5" s="13">
        <f t="shared" si="0"/>
        <v>0</v>
      </c>
      <c r="J5" s="13">
        <f t="shared" si="0"/>
        <v>0</v>
      </c>
      <c r="K5" s="17">
        <f t="shared" si="0"/>
        <v>0</v>
      </c>
      <c r="L5" s="17">
        <f t="shared" si="0"/>
        <v>0</v>
      </c>
      <c r="M5" s="17">
        <f t="shared" si="0"/>
        <v>0</v>
      </c>
      <c r="N5" s="15">
        <f t="shared" ref="N5:N11" si="1">SUM(B5:M5)</f>
        <v>0</v>
      </c>
      <c r="O5" s="15">
        <v>0</v>
      </c>
      <c r="P5" s="33">
        <v>468</v>
      </c>
      <c r="Q5" s="33">
        <v>78</v>
      </c>
      <c r="R5" s="33">
        <v>971</v>
      </c>
      <c r="S5" s="33">
        <v>108</v>
      </c>
      <c r="T5" s="37">
        <f t="shared" ref="T5:T12" si="2">SUM(P5:S5)</f>
        <v>1625</v>
      </c>
      <c r="U5" s="39">
        <f t="shared" ref="U5:U13" si="3">T5+O5+N5</f>
        <v>1625</v>
      </c>
    </row>
    <row r="6" spans="1:21" s="21" customFormat="1" ht="15" customHeight="1" x14ac:dyDescent="0.2">
      <c r="A6" s="29">
        <v>2010</v>
      </c>
      <c r="B6" s="12">
        <f t="shared" ref="B6:M6" si="4">C33</f>
        <v>0</v>
      </c>
      <c r="C6" s="13">
        <f t="shared" si="4"/>
        <v>0</v>
      </c>
      <c r="D6" s="13">
        <f t="shared" si="4"/>
        <v>0</v>
      </c>
      <c r="E6" s="13">
        <f t="shared" si="4"/>
        <v>0</v>
      </c>
      <c r="F6" s="13">
        <f t="shared" si="4"/>
        <v>0</v>
      </c>
      <c r="G6" s="13">
        <f t="shared" si="4"/>
        <v>0</v>
      </c>
      <c r="H6" s="13">
        <f t="shared" si="4"/>
        <v>0</v>
      </c>
      <c r="I6" s="13">
        <f t="shared" si="4"/>
        <v>0</v>
      </c>
      <c r="J6" s="13">
        <f t="shared" si="4"/>
        <v>0</v>
      </c>
      <c r="K6" s="14">
        <f t="shared" si="4"/>
        <v>0</v>
      </c>
      <c r="L6" s="14">
        <f t="shared" si="4"/>
        <v>0</v>
      </c>
      <c r="M6" s="14">
        <f t="shared" si="4"/>
        <v>0</v>
      </c>
      <c r="N6" s="15">
        <f t="shared" si="1"/>
        <v>0</v>
      </c>
      <c r="O6" s="15">
        <v>0</v>
      </c>
      <c r="P6" s="35">
        <v>561</v>
      </c>
      <c r="Q6" s="35">
        <v>77</v>
      </c>
      <c r="R6" s="35">
        <v>982</v>
      </c>
      <c r="S6" s="35">
        <v>123</v>
      </c>
      <c r="T6" s="40">
        <f t="shared" si="2"/>
        <v>1743</v>
      </c>
      <c r="U6" s="42">
        <f t="shared" si="3"/>
        <v>1743</v>
      </c>
    </row>
    <row r="7" spans="1:21" s="21" customFormat="1" ht="15" customHeight="1" x14ac:dyDescent="0.2">
      <c r="A7" s="29">
        <v>2011</v>
      </c>
      <c r="B7" s="12">
        <f t="shared" ref="B7:M7" si="5">C34</f>
        <v>0</v>
      </c>
      <c r="C7" s="13">
        <f t="shared" si="5"/>
        <v>0</v>
      </c>
      <c r="D7" s="13">
        <f t="shared" si="5"/>
        <v>0</v>
      </c>
      <c r="E7" s="13">
        <f t="shared" si="5"/>
        <v>0</v>
      </c>
      <c r="F7" s="13">
        <f t="shared" si="5"/>
        <v>0</v>
      </c>
      <c r="G7" s="13">
        <f t="shared" si="5"/>
        <v>0</v>
      </c>
      <c r="H7" s="13">
        <f t="shared" si="5"/>
        <v>0</v>
      </c>
      <c r="I7" s="13">
        <f t="shared" si="5"/>
        <v>0</v>
      </c>
      <c r="J7" s="13">
        <f t="shared" si="5"/>
        <v>0</v>
      </c>
      <c r="K7" s="14">
        <f t="shared" si="5"/>
        <v>0</v>
      </c>
      <c r="L7" s="14">
        <f t="shared" si="5"/>
        <v>0</v>
      </c>
      <c r="M7" s="14">
        <f t="shared" si="5"/>
        <v>0</v>
      </c>
      <c r="N7" s="15">
        <f t="shared" si="1"/>
        <v>0</v>
      </c>
      <c r="O7" s="15">
        <v>0</v>
      </c>
      <c r="P7" s="35">
        <v>548</v>
      </c>
      <c r="Q7" s="35">
        <v>64</v>
      </c>
      <c r="R7" s="35">
        <v>959</v>
      </c>
      <c r="S7" s="35">
        <v>85</v>
      </c>
      <c r="T7" s="40">
        <f t="shared" si="2"/>
        <v>1656</v>
      </c>
      <c r="U7" s="42">
        <f t="shared" si="3"/>
        <v>1656</v>
      </c>
    </row>
    <row r="8" spans="1:21" ht="17.25" customHeight="1" x14ac:dyDescent="0.2">
      <c r="A8" s="30">
        <v>2012</v>
      </c>
      <c r="B8" s="12">
        <f>C35</f>
        <v>0</v>
      </c>
      <c r="C8" s="13">
        <f t="shared" ref="C8:M8" si="6">D35</f>
        <v>0</v>
      </c>
      <c r="D8" s="13">
        <f t="shared" si="6"/>
        <v>0</v>
      </c>
      <c r="E8" s="13">
        <f t="shared" si="6"/>
        <v>0</v>
      </c>
      <c r="F8" s="13">
        <f t="shared" si="6"/>
        <v>0</v>
      </c>
      <c r="G8" s="13">
        <f t="shared" si="6"/>
        <v>0</v>
      </c>
      <c r="H8" s="13">
        <f t="shared" si="6"/>
        <v>0</v>
      </c>
      <c r="I8" s="13">
        <f t="shared" si="6"/>
        <v>0</v>
      </c>
      <c r="J8" s="13">
        <f t="shared" si="6"/>
        <v>0</v>
      </c>
      <c r="K8" s="17">
        <f t="shared" si="6"/>
        <v>0</v>
      </c>
      <c r="L8" s="17">
        <f t="shared" si="6"/>
        <v>0</v>
      </c>
      <c r="M8" s="17">
        <f t="shared" si="6"/>
        <v>0</v>
      </c>
      <c r="N8" s="15">
        <f t="shared" si="1"/>
        <v>0</v>
      </c>
      <c r="O8" s="15">
        <v>0</v>
      </c>
      <c r="P8" s="35">
        <v>569</v>
      </c>
      <c r="Q8" s="35">
        <v>44</v>
      </c>
      <c r="R8" s="35">
        <v>839</v>
      </c>
      <c r="S8" s="35">
        <v>99</v>
      </c>
      <c r="T8" s="40">
        <f t="shared" si="2"/>
        <v>1551</v>
      </c>
      <c r="U8" s="16">
        <f t="shared" si="3"/>
        <v>1551</v>
      </c>
    </row>
    <row r="9" spans="1:21" ht="17.25" customHeight="1" x14ac:dyDescent="0.2">
      <c r="A9" s="30">
        <v>2013</v>
      </c>
      <c r="B9" s="12">
        <f t="shared" ref="B9:M9" si="7">C36</f>
        <v>0</v>
      </c>
      <c r="C9" s="13">
        <f t="shared" si="7"/>
        <v>0</v>
      </c>
      <c r="D9" s="13">
        <f t="shared" si="7"/>
        <v>0</v>
      </c>
      <c r="E9" s="13">
        <f t="shared" si="7"/>
        <v>0</v>
      </c>
      <c r="F9" s="13">
        <f t="shared" si="7"/>
        <v>0</v>
      </c>
      <c r="G9" s="13">
        <f t="shared" si="7"/>
        <v>0</v>
      </c>
      <c r="H9" s="13">
        <f t="shared" si="7"/>
        <v>0</v>
      </c>
      <c r="I9" s="13">
        <f t="shared" si="7"/>
        <v>0</v>
      </c>
      <c r="J9" s="13">
        <f t="shared" si="7"/>
        <v>0</v>
      </c>
      <c r="K9" s="14">
        <f t="shared" si="7"/>
        <v>0</v>
      </c>
      <c r="L9" s="14">
        <f t="shared" si="7"/>
        <v>0</v>
      </c>
      <c r="M9" s="14">
        <f t="shared" si="7"/>
        <v>0</v>
      </c>
      <c r="N9" s="15">
        <f t="shared" si="1"/>
        <v>0</v>
      </c>
      <c r="O9" s="15">
        <v>0</v>
      </c>
      <c r="P9" s="68">
        <v>524</v>
      </c>
      <c r="Q9" s="68">
        <v>42</v>
      </c>
      <c r="R9" s="68">
        <v>805</v>
      </c>
      <c r="S9" s="68">
        <v>81</v>
      </c>
      <c r="T9" s="40">
        <f t="shared" si="2"/>
        <v>1452</v>
      </c>
      <c r="U9" s="16">
        <f t="shared" si="3"/>
        <v>1452</v>
      </c>
    </row>
    <row r="10" spans="1:21" ht="17.25" customHeight="1" x14ac:dyDescent="0.2">
      <c r="A10" s="30">
        <v>2014</v>
      </c>
      <c r="B10" s="12">
        <f t="shared" ref="B10:M10" si="8">C37</f>
        <v>0</v>
      </c>
      <c r="C10" s="13">
        <f t="shared" si="8"/>
        <v>0</v>
      </c>
      <c r="D10" s="13">
        <f t="shared" si="8"/>
        <v>0</v>
      </c>
      <c r="E10" s="13">
        <f t="shared" si="8"/>
        <v>0</v>
      </c>
      <c r="F10" s="13">
        <f t="shared" si="8"/>
        <v>0</v>
      </c>
      <c r="G10" s="13">
        <f t="shared" si="8"/>
        <v>0</v>
      </c>
      <c r="H10" s="13">
        <f t="shared" si="8"/>
        <v>0</v>
      </c>
      <c r="I10" s="13">
        <f t="shared" si="8"/>
        <v>0</v>
      </c>
      <c r="J10" s="13">
        <f t="shared" si="8"/>
        <v>0</v>
      </c>
      <c r="K10" s="14">
        <f t="shared" si="8"/>
        <v>0</v>
      </c>
      <c r="L10" s="14">
        <f t="shared" si="8"/>
        <v>0</v>
      </c>
      <c r="M10" s="14">
        <f t="shared" si="8"/>
        <v>0</v>
      </c>
      <c r="N10" s="15">
        <f t="shared" si="1"/>
        <v>0</v>
      </c>
      <c r="O10" s="15">
        <v>0</v>
      </c>
      <c r="P10" s="68">
        <v>484</v>
      </c>
      <c r="Q10" s="68">
        <v>42</v>
      </c>
      <c r="R10" s="68">
        <v>793</v>
      </c>
      <c r="S10" s="68">
        <v>91</v>
      </c>
      <c r="T10" s="40">
        <f t="shared" si="2"/>
        <v>1410</v>
      </c>
      <c r="U10" s="16">
        <f t="shared" si="3"/>
        <v>1410</v>
      </c>
    </row>
    <row r="11" spans="1:21" ht="17.25" customHeight="1" x14ac:dyDescent="0.2">
      <c r="A11" s="30">
        <v>2015</v>
      </c>
      <c r="B11" s="12">
        <f t="shared" ref="B11:M11" si="9">C38</f>
        <v>0</v>
      </c>
      <c r="C11" s="13">
        <f t="shared" si="9"/>
        <v>0</v>
      </c>
      <c r="D11" s="13">
        <f t="shared" si="9"/>
        <v>0</v>
      </c>
      <c r="E11" s="13">
        <f t="shared" si="9"/>
        <v>0</v>
      </c>
      <c r="F11" s="13">
        <f t="shared" si="9"/>
        <v>0</v>
      </c>
      <c r="G11" s="13">
        <f t="shared" si="9"/>
        <v>0</v>
      </c>
      <c r="H11" s="13">
        <f t="shared" si="9"/>
        <v>0</v>
      </c>
      <c r="I11" s="13">
        <f t="shared" si="9"/>
        <v>0</v>
      </c>
      <c r="J11" s="13">
        <f t="shared" si="9"/>
        <v>0</v>
      </c>
      <c r="K11" s="14">
        <f t="shared" si="9"/>
        <v>0</v>
      </c>
      <c r="L11" s="14">
        <f t="shared" si="9"/>
        <v>0</v>
      </c>
      <c r="M11" s="14">
        <f t="shared" si="9"/>
        <v>0</v>
      </c>
      <c r="N11" s="15">
        <f t="shared" si="1"/>
        <v>0</v>
      </c>
      <c r="O11" s="15">
        <v>0</v>
      </c>
      <c r="P11" s="68">
        <v>522</v>
      </c>
      <c r="Q11" s="68">
        <v>33</v>
      </c>
      <c r="R11" s="68">
        <v>771</v>
      </c>
      <c r="S11" s="68">
        <v>75</v>
      </c>
      <c r="T11" s="40">
        <f t="shared" si="2"/>
        <v>1401</v>
      </c>
      <c r="U11" s="18">
        <f t="shared" si="3"/>
        <v>1401</v>
      </c>
    </row>
    <row r="12" spans="1:21" ht="17.25" customHeight="1" x14ac:dyDescent="0.2">
      <c r="A12" s="30">
        <v>2016</v>
      </c>
      <c r="B12" s="12">
        <f t="shared" ref="B12:M12" si="10">C39</f>
        <v>0</v>
      </c>
      <c r="C12" s="13">
        <f t="shared" si="10"/>
        <v>0</v>
      </c>
      <c r="D12" s="13">
        <f t="shared" si="10"/>
        <v>0</v>
      </c>
      <c r="E12" s="13">
        <f t="shared" si="10"/>
        <v>0</v>
      </c>
      <c r="F12" s="13">
        <f t="shared" si="10"/>
        <v>0</v>
      </c>
      <c r="G12" s="13">
        <f t="shared" si="10"/>
        <v>0</v>
      </c>
      <c r="H12" s="13">
        <f t="shared" si="10"/>
        <v>0</v>
      </c>
      <c r="I12" s="13">
        <f t="shared" si="10"/>
        <v>0</v>
      </c>
      <c r="J12" s="13">
        <f t="shared" si="10"/>
        <v>0</v>
      </c>
      <c r="K12" s="14">
        <f t="shared" si="10"/>
        <v>0</v>
      </c>
      <c r="L12" s="14">
        <f t="shared" si="10"/>
        <v>0</v>
      </c>
      <c r="M12" s="14">
        <f t="shared" si="10"/>
        <v>0</v>
      </c>
      <c r="N12" s="15">
        <f>SUM(B12:M12)</f>
        <v>0</v>
      </c>
      <c r="O12" s="15">
        <v>0</v>
      </c>
      <c r="P12" s="69">
        <v>441</v>
      </c>
      <c r="Q12" s="69">
        <v>52</v>
      </c>
      <c r="R12" s="69">
        <v>769</v>
      </c>
      <c r="S12" s="69">
        <v>73</v>
      </c>
      <c r="T12" s="47">
        <f t="shared" si="2"/>
        <v>1335</v>
      </c>
      <c r="U12" s="55">
        <f t="shared" si="3"/>
        <v>1335</v>
      </c>
    </row>
    <row r="13" spans="1:21" ht="17.25" customHeight="1" x14ac:dyDescent="0.2">
      <c r="A13" s="30">
        <v>2017</v>
      </c>
      <c r="B13" s="12">
        <v>0</v>
      </c>
      <c r="C13" s="13">
        <v>0</v>
      </c>
      <c r="D13" s="13">
        <v>0</v>
      </c>
      <c r="E13" s="13">
        <v>0</v>
      </c>
      <c r="F13" s="13">
        <v>0</v>
      </c>
      <c r="G13" s="13">
        <v>0</v>
      </c>
      <c r="H13" s="13">
        <v>0</v>
      </c>
      <c r="I13" s="13">
        <v>0</v>
      </c>
      <c r="J13" s="13">
        <v>0</v>
      </c>
      <c r="K13" s="14">
        <v>0</v>
      </c>
      <c r="L13" s="14">
        <v>0</v>
      </c>
      <c r="M13" s="14">
        <v>0</v>
      </c>
      <c r="N13" s="15">
        <v>0</v>
      </c>
      <c r="O13" s="15">
        <v>9</v>
      </c>
      <c r="P13" s="69">
        <v>527</v>
      </c>
      <c r="Q13" s="69">
        <v>65</v>
      </c>
      <c r="R13" s="69">
        <v>809</v>
      </c>
      <c r="S13" s="69">
        <v>72</v>
      </c>
      <c r="T13" s="47">
        <v>1473</v>
      </c>
      <c r="U13" s="55">
        <f t="shared" si="3"/>
        <v>1482</v>
      </c>
    </row>
    <row r="14" spans="1:21" s="59" customFormat="1" ht="17.25" customHeight="1" x14ac:dyDescent="0.2">
      <c r="A14" s="30">
        <v>2018</v>
      </c>
      <c r="B14" s="12">
        <v>0</v>
      </c>
      <c r="C14" s="13">
        <v>0</v>
      </c>
      <c r="D14" s="13">
        <v>0</v>
      </c>
      <c r="E14" s="13">
        <v>0</v>
      </c>
      <c r="F14" s="13">
        <v>0</v>
      </c>
      <c r="G14" s="13">
        <v>0</v>
      </c>
      <c r="H14" s="13">
        <v>0</v>
      </c>
      <c r="I14" s="13">
        <v>0</v>
      </c>
      <c r="J14" s="13">
        <v>0</v>
      </c>
      <c r="K14" s="54">
        <v>0</v>
      </c>
      <c r="L14" s="54">
        <v>0</v>
      </c>
      <c r="M14" s="54">
        <v>0</v>
      </c>
      <c r="N14" s="27">
        <v>0</v>
      </c>
      <c r="O14" s="27">
        <v>5</v>
      </c>
      <c r="P14" s="69">
        <v>580</v>
      </c>
      <c r="Q14" s="69">
        <v>79</v>
      </c>
      <c r="R14" s="69">
        <v>777</v>
      </c>
      <c r="S14" s="69">
        <v>89</v>
      </c>
      <c r="T14" s="47">
        <f>SUM(P14:S14)</f>
        <v>1525</v>
      </c>
      <c r="U14" s="55">
        <f>SUM(O14:S14)</f>
        <v>1530</v>
      </c>
    </row>
    <row r="15" spans="1:21" ht="17.25" customHeight="1" x14ac:dyDescent="0.2">
      <c r="A15" s="30">
        <v>2019</v>
      </c>
      <c r="B15" s="12">
        <v>0</v>
      </c>
      <c r="C15" s="13">
        <v>0</v>
      </c>
      <c r="D15" s="13">
        <v>0</v>
      </c>
      <c r="E15" s="13">
        <v>0</v>
      </c>
      <c r="F15" s="13">
        <v>0</v>
      </c>
      <c r="G15" s="13">
        <v>0</v>
      </c>
      <c r="H15" s="13">
        <v>0</v>
      </c>
      <c r="I15" s="13">
        <v>0</v>
      </c>
      <c r="J15" s="13">
        <v>0</v>
      </c>
      <c r="K15" s="14">
        <v>0</v>
      </c>
      <c r="L15" s="14">
        <v>0</v>
      </c>
      <c r="M15" s="14">
        <v>0</v>
      </c>
      <c r="N15" s="15">
        <v>0</v>
      </c>
      <c r="O15" s="15">
        <v>2</v>
      </c>
      <c r="P15" s="69">
        <v>497</v>
      </c>
      <c r="Q15" s="69">
        <v>82</v>
      </c>
      <c r="R15" s="69">
        <v>653</v>
      </c>
      <c r="S15" s="69">
        <v>78</v>
      </c>
      <c r="T15" s="47">
        <f>SUM(P15:S15)</f>
        <v>1310</v>
      </c>
      <c r="U15" s="55">
        <f>SUM(O15:S15)</f>
        <v>1312</v>
      </c>
    </row>
    <row r="16" spans="1:21" ht="17.25" customHeight="1" x14ac:dyDescent="0.2">
      <c r="A16" s="30">
        <v>2020</v>
      </c>
      <c r="B16" s="12">
        <v>0</v>
      </c>
      <c r="C16" s="13">
        <v>0</v>
      </c>
      <c r="D16" s="13">
        <v>0</v>
      </c>
      <c r="E16" s="13">
        <v>0</v>
      </c>
      <c r="F16" s="13">
        <v>0</v>
      </c>
      <c r="G16" s="13">
        <v>0</v>
      </c>
      <c r="H16" s="13">
        <v>0</v>
      </c>
      <c r="I16" s="13">
        <v>0</v>
      </c>
      <c r="J16" s="13">
        <v>0</v>
      </c>
      <c r="K16" s="14">
        <v>0</v>
      </c>
      <c r="L16" s="14">
        <v>0</v>
      </c>
      <c r="M16" s="14">
        <v>0</v>
      </c>
      <c r="N16" s="15">
        <v>0</v>
      </c>
      <c r="O16" s="15">
        <v>1</v>
      </c>
      <c r="P16" s="69">
        <v>442</v>
      </c>
      <c r="Q16" s="69">
        <v>75</v>
      </c>
      <c r="R16" s="69">
        <v>677</v>
      </c>
      <c r="S16" s="69">
        <v>89</v>
      </c>
      <c r="T16" s="47">
        <f>SUM(P16:S16)</f>
        <v>1283</v>
      </c>
      <c r="U16" s="55">
        <f>SUM(O16:S16)</f>
        <v>1284</v>
      </c>
    </row>
    <row r="17" spans="1:21" ht="17.25" customHeight="1" x14ac:dyDescent="0.2">
      <c r="A17" s="30">
        <v>2021</v>
      </c>
      <c r="B17" s="12">
        <v>0</v>
      </c>
      <c r="C17" s="13">
        <v>0</v>
      </c>
      <c r="D17" s="13">
        <v>0</v>
      </c>
      <c r="E17" s="13">
        <v>0</v>
      </c>
      <c r="F17" s="13">
        <v>0</v>
      </c>
      <c r="G17" s="13">
        <v>0</v>
      </c>
      <c r="H17" s="13">
        <v>0</v>
      </c>
      <c r="I17" s="13">
        <v>0</v>
      </c>
      <c r="J17" s="13">
        <v>0</v>
      </c>
      <c r="K17" s="14">
        <v>0</v>
      </c>
      <c r="L17" s="14">
        <v>0</v>
      </c>
      <c r="M17" s="14">
        <v>0</v>
      </c>
      <c r="N17" s="15">
        <v>0</v>
      </c>
      <c r="O17" s="15">
        <v>11</v>
      </c>
      <c r="P17" s="69">
        <v>495</v>
      </c>
      <c r="Q17" s="69">
        <v>95</v>
      </c>
      <c r="R17" s="69">
        <v>730</v>
      </c>
      <c r="S17" s="69">
        <v>95</v>
      </c>
      <c r="T17" s="47">
        <f>SUM(P17:S17)</f>
        <v>1415</v>
      </c>
      <c r="U17" s="55">
        <f>SUM(O17:S17)</f>
        <v>1426</v>
      </c>
    </row>
    <row r="18" spans="1:21" ht="17.25" customHeight="1" x14ac:dyDescent="0.2">
      <c r="A18" s="30">
        <v>2022</v>
      </c>
      <c r="B18" s="12">
        <v>0</v>
      </c>
      <c r="C18" s="13">
        <v>0</v>
      </c>
      <c r="D18" s="13">
        <v>0</v>
      </c>
      <c r="E18" s="13">
        <v>0</v>
      </c>
      <c r="F18" s="13">
        <v>0</v>
      </c>
      <c r="G18" s="13">
        <v>0</v>
      </c>
      <c r="H18" s="13">
        <v>0</v>
      </c>
      <c r="I18" s="13">
        <v>0</v>
      </c>
      <c r="J18" s="13">
        <v>0</v>
      </c>
      <c r="K18" s="14">
        <v>0</v>
      </c>
      <c r="L18" s="14">
        <v>0</v>
      </c>
      <c r="M18" s="14">
        <v>0</v>
      </c>
      <c r="N18" s="15">
        <v>0</v>
      </c>
      <c r="O18" s="15">
        <v>7</v>
      </c>
      <c r="P18" s="69">
        <v>452</v>
      </c>
      <c r="Q18" s="69">
        <v>80</v>
      </c>
      <c r="R18" s="69">
        <v>776</v>
      </c>
      <c r="S18" s="69">
        <v>79</v>
      </c>
      <c r="T18" s="47">
        <f>SUM(P18:S18)</f>
        <v>1387</v>
      </c>
      <c r="U18" s="55">
        <f>SUM(O18:S18)</f>
        <v>1394</v>
      </c>
    </row>
    <row r="19" spans="1:21" ht="17.25" customHeight="1" x14ac:dyDescent="0.2">
      <c r="A19" s="30">
        <v>2023</v>
      </c>
      <c r="B19" s="12">
        <v>0</v>
      </c>
      <c r="C19" s="13">
        <v>0</v>
      </c>
      <c r="D19" s="13">
        <v>0</v>
      </c>
      <c r="E19" s="13">
        <v>0</v>
      </c>
      <c r="F19" s="13">
        <v>0</v>
      </c>
      <c r="G19" s="13">
        <v>0</v>
      </c>
      <c r="H19" s="13">
        <v>0</v>
      </c>
      <c r="I19" s="13">
        <v>0</v>
      </c>
      <c r="J19" s="13">
        <v>0</v>
      </c>
      <c r="K19" s="14">
        <v>0</v>
      </c>
      <c r="L19" s="14">
        <v>0</v>
      </c>
      <c r="M19" s="14">
        <v>0</v>
      </c>
      <c r="N19" s="15">
        <v>0</v>
      </c>
      <c r="O19" s="15">
        <v>13</v>
      </c>
      <c r="P19" s="69">
        <v>433</v>
      </c>
      <c r="Q19" s="69">
        <v>80</v>
      </c>
      <c r="R19" s="69">
        <v>765</v>
      </c>
      <c r="S19" s="69">
        <v>75</v>
      </c>
      <c r="T19" s="47">
        <f>SUM(P19:S19)</f>
        <v>1353</v>
      </c>
      <c r="U19" s="55">
        <f>SUM(O19:S19)</f>
        <v>1366</v>
      </c>
    </row>
    <row r="20" spans="1:21" ht="17.25" customHeight="1" x14ac:dyDescent="0.2">
      <c r="A20" s="30"/>
      <c r="B20" s="12"/>
      <c r="C20" s="13"/>
      <c r="D20" s="13"/>
      <c r="E20" s="13"/>
      <c r="F20" s="13"/>
      <c r="G20" s="13"/>
      <c r="H20" s="13"/>
      <c r="I20" s="13"/>
      <c r="J20" s="13"/>
      <c r="K20" s="14"/>
      <c r="L20" s="14"/>
      <c r="M20" s="19"/>
      <c r="N20" s="17"/>
      <c r="O20" s="15"/>
      <c r="P20" s="54"/>
      <c r="Q20" s="54"/>
      <c r="R20" s="54"/>
      <c r="S20" s="54"/>
      <c r="T20" s="27"/>
      <c r="U20" s="55"/>
    </row>
    <row r="21" spans="1:21" s="8" customFormat="1" ht="17.25" customHeight="1" x14ac:dyDescent="0.2">
      <c r="A21" s="9" t="s">
        <v>21</v>
      </c>
      <c r="B21" s="5"/>
      <c r="C21" s="6"/>
      <c r="D21" s="6"/>
      <c r="E21" s="6"/>
      <c r="F21" s="6"/>
      <c r="G21" s="6"/>
      <c r="H21" s="6"/>
      <c r="I21" s="6"/>
      <c r="J21" s="6"/>
      <c r="M21" s="10"/>
      <c r="O21" s="11"/>
      <c r="P21" s="56"/>
      <c r="Q21" s="56"/>
      <c r="R21" s="56"/>
      <c r="S21" s="56"/>
      <c r="T21" s="57"/>
      <c r="U21" s="56"/>
    </row>
    <row r="22" spans="1:21" s="8" customFormat="1" ht="17.25" customHeight="1" x14ac:dyDescent="0.2">
      <c r="A22" s="31" t="s">
        <v>27</v>
      </c>
      <c r="B22" s="23">
        <v>0</v>
      </c>
      <c r="C22" s="24">
        <v>0</v>
      </c>
      <c r="D22" s="24">
        <v>0</v>
      </c>
      <c r="E22" s="24">
        <v>0</v>
      </c>
      <c r="F22" s="24">
        <v>0</v>
      </c>
      <c r="G22" s="24">
        <v>0</v>
      </c>
      <c r="H22" s="24">
        <v>0</v>
      </c>
      <c r="I22" s="24">
        <v>0</v>
      </c>
      <c r="J22" s="24">
        <v>0</v>
      </c>
      <c r="K22" s="24">
        <v>0</v>
      </c>
      <c r="L22" s="24">
        <v>0</v>
      </c>
      <c r="M22" s="25">
        <v>0</v>
      </c>
      <c r="N22" s="26">
        <v>0</v>
      </c>
      <c r="O22" s="73">
        <f>(O19-O18)/O18</f>
        <v>0.8571428571428571</v>
      </c>
      <c r="P22" s="62">
        <f t="shared" ref="P22:U22" si="11">(P19-P18)/P18</f>
        <v>-4.2035398230088498E-2</v>
      </c>
      <c r="Q22" s="62">
        <f t="shared" si="11"/>
        <v>0</v>
      </c>
      <c r="R22" s="62">
        <f t="shared" si="11"/>
        <v>-1.4175257731958763E-2</v>
      </c>
      <c r="S22" s="62">
        <f t="shared" si="11"/>
        <v>-5.0632911392405063E-2</v>
      </c>
      <c r="T22" s="58">
        <f t="shared" si="11"/>
        <v>-2.4513338139870222E-2</v>
      </c>
      <c r="U22" s="58">
        <f t="shared" si="11"/>
        <v>-2.0086083213773313E-2</v>
      </c>
    </row>
    <row r="23" spans="1:21" x14ac:dyDescent="0.2">
      <c r="A23" s="31" t="s">
        <v>26</v>
      </c>
      <c r="B23" s="23">
        <v>0</v>
      </c>
      <c r="C23" s="24">
        <v>0</v>
      </c>
      <c r="D23" s="24">
        <v>0</v>
      </c>
      <c r="E23" s="24">
        <v>0</v>
      </c>
      <c r="F23" s="24">
        <v>0</v>
      </c>
      <c r="G23" s="24">
        <v>0</v>
      </c>
      <c r="H23" s="24">
        <v>0</v>
      </c>
      <c r="I23" s="24">
        <v>0</v>
      </c>
      <c r="J23" s="24">
        <v>0</v>
      </c>
      <c r="K23" s="24">
        <v>0</v>
      </c>
      <c r="L23" s="24">
        <v>0</v>
      </c>
      <c r="M23" s="25">
        <v>0</v>
      </c>
      <c r="N23" s="26">
        <v>0</v>
      </c>
      <c r="O23" s="63">
        <f>(O19-O14)/O14</f>
        <v>1.6</v>
      </c>
      <c r="P23" s="61">
        <f t="shared" ref="P23:U23" si="12">(P19-P14)/P14</f>
        <v>-0.25344827586206897</v>
      </c>
      <c r="Q23" s="61">
        <f t="shared" si="12"/>
        <v>1.2658227848101266E-2</v>
      </c>
      <c r="R23" s="61">
        <f t="shared" si="12"/>
        <v>-1.5444015444015444E-2</v>
      </c>
      <c r="S23" s="61">
        <f t="shared" si="12"/>
        <v>-0.15730337078651685</v>
      </c>
      <c r="T23" s="76">
        <f t="shared" si="12"/>
        <v>-0.11278688524590164</v>
      </c>
      <c r="U23" s="76">
        <f t="shared" si="12"/>
        <v>-0.10718954248366012</v>
      </c>
    </row>
    <row r="24" spans="1:21" x14ac:dyDescent="0.2">
      <c r="A24" s="8"/>
      <c r="B24" s="8"/>
      <c r="C24" s="8"/>
      <c r="D24" s="8"/>
      <c r="E24" s="8"/>
      <c r="F24" s="8"/>
      <c r="G24" s="8"/>
      <c r="H24" s="8"/>
      <c r="I24" s="8"/>
      <c r="J24" s="8"/>
      <c r="K24" s="8"/>
      <c r="L24" s="8"/>
      <c r="M24" s="8"/>
      <c r="N24" s="8"/>
      <c r="O24" s="8"/>
      <c r="P24" s="56"/>
      <c r="Q24" s="56"/>
      <c r="R24" s="56"/>
      <c r="S24" s="56"/>
      <c r="T24" s="56"/>
      <c r="U24" s="56"/>
    </row>
    <row r="25" spans="1:21"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1" ht="12.75" customHeight="1" x14ac:dyDescent="0.2">
      <c r="A29" s="78"/>
      <c r="B29" s="78"/>
      <c r="C29" s="78"/>
      <c r="D29" s="78"/>
      <c r="E29" s="78"/>
      <c r="F29" s="78"/>
      <c r="G29" s="78"/>
      <c r="H29" s="78"/>
      <c r="I29" s="78"/>
      <c r="J29" s="78"/>
      <c r="K29" s="78"/>
      <c r="L29" s="78"/>
      <c r="M29" s="78"/>
      <c r="N29" s="78"/>
      <c r="O29" s="78"/>
      <c r="P29" s="78"/>
      <c r="Q29" s="78"/>
      <c r="R29" s="78"/>
      <c r="S29" s="78"/>
      <c r="T29" s="78"/>
      <c r="U29" s="78"/>
    </row>
    <row r="30" spans="1:21" ht="12.75" customHeight="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row r="31" spans="1:21" customFormat="1" ht="15" x14ac:dyDescent="0.25"/>
    <row r="32" spans="1:21"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row r="42" customFormat="1" ht="15" x14ac:dyDescent="0.25"/>
    <row r="43" customFormat="1" ht="15" x14ac:dyDescent="0.25"/>
    <row r="44" customFormat="1" ht="15" x14ac:dyDescent="0.25"/>
  </sheetData>
  <mergeCells count="10">
    <mergeCell ref="A30:U30"/>
    <mergeCell ref="A28:U28"/>
    <mergeCell ref="A29:U29"/>
    <mergeCell ref="A1:U1"/>
    <mergeCell ref="A3:A4"/>
    <mergeCell ref="B3:N3"/>
    <mergeCell ref="O3:O4"/>
    <mergeCell ref="P3:T3"/>
    <mergeCell ref="U3:U4"/>
    <mergeCell ref="A25:U25"/>
  </mergeCells>
  <pageMargins left="0.7" right="0.7" top="0.75" bottom="0.75" header="0.3" footer="0.3"/>
  <pageSetup scale="73" orientation="landscape" r:id="rId1"/>
  <ignoredErrors>
    <ignoredError sqref="T5:T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2" ht="16.5" x14ac:dyDescent="0.25">
      <c r="A1" s="81" t="s">
        <v>33</v>
      </c>
      <c r="B1" s="81"/>
      <c r="C1" s="81"/>
      <c r="D1" s="81"/>
      <c r="E1" s="81"/>
      <c r="F1" s="81"/>
      <c r="G1" s="81"/>
      <c r="H1" s="81"/>
      <c r="I1" s="81"/>
      <c r="J1" s="81"/>
      <c r="K1" s="81"/>
      <c r="L1" s="81"/>
      <c r="M1" s="81"/>
      <c r="N1" s="81"/>
      <c r="O1" s="81"/>
      <c r="P1" s="81"/>
      <c r="Q1" s="81"/>
      <c r="R1" s="81"/>
      <c r="S1" s="81"/>
      <c r="T1" s="81"/>
      <c r="U1" s="81"/>
    </row>
    <row r="2" spans="1:22" x14ac:dyDescent="0.2">
      <c r="A2" s="77"/>
      <c r="B2" s="77"/>
      <c r="C2" s="77"/>
      <c r="D2" s="77"/>
      <c r="E2" s="77"/>
      <c r="F2" s="77"/>
      <c r="G2" s="77"/>
      <c r="H2" s="77"/>
      <c r="I2" s="77"/>
      <c r="J2" s="77"/>
      <c r="K2" s="77"/>
      <c r="L2" s="77"/>
      <c r="M2" s="77"/>
      <c r="N2" s="77"/>
      <c r="O2" s="77"/>
      <c r="P2" s="77"/>
      <c r="Q2" s="77"/>
      <c r="R2" s="77"/>
      <c r="S2" s="77"/>
      <c r="T2" s="77"/>
      <c r="U2" s="77"/>
    </row>
    <row r="3" spans="1:22" ht="15" customHeight="1" x14ac:dyDescent="0.2">
      <c r="A3" s="82" t="s">
        <v>0</v>
      </c>
      <c r="B3" s="83" t="s">
        <v>23</v>
      </c>
      <c r="C3" s="84"/>
      <c r="D3" s="84"/>
      <c r="E3" s="84"/>
      <c r="F3" s="84"/>
      <c r="G3" s="84"/>
      <c r="H3" s="84"/>
      <c r="I3" s="84"/>
      <c r="J3" s="84"/>
      <c r="K3" s="84"/>
      <c r="L3" s="84"/>
      <c r="M3" s="84"/>
      <c r="N3" s="84"/>
      <c r="O3" s="85" t="s">
        <v>25</v>
      </c>
      <c r="P3" s="84" t="s">
        <v>1</v>
      </c>
      <c r="Q3" s="84"/>
      <c r="R3" s="84"/>
      <c r="S3" s="84"/>
      <c r="T3" s="84"/>
      <c r="U3" s="86" t="s">
        <v>2</v>
      </c>
    </row>
    <row r="4" spans="1:22"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2" s="21" customFormat="1" ht="15" customHeight="1" x14ac:dyDescent="0.2">
      <c r="A5" s="28">
        <v>2009</v>
      </c>
      <c r="B5" s="32">
        <v>1166</v>
      </c>
      <c r="C5" s="32">
        <v>3012</v>
      </c>
      <c r="D5" s="32">
        <v>4326</v>
      </c>
      <c r="E5" s="32">
        <v>3387</v>
      </c>
      <c r="F5" s="32">
        <v>3801</v>
      </c>
      <c r="G5" s="32">
        <v>1691</v>
      </c>
      <c r="H5" s="32">
        <v>3740</v>
      </c>
      <c r="I5" s="32">
        <v>954</v>
      </c>
      <c r="J5" s="32">
        <v>3741</v>
      </c>
      <c r="K5" s="33">
        <v>1292</v>
      </c>
      <c r="L5" s="33">
        <v>2839</v>
      </c>
      <c r="M5" s="33">
        <v>2761</v>
      </c>
      <c r="N5" s="37">
        <v>32710</v>
      </c>
      <c r="O5" s="38">
        <v>1216</v>
      </c>
      <c r="P5" s="33">
        <v>2064</v>
      </c>
      <c r="Q5" s="33">
        <v>903</v>
      </c>
      <c r="R5" s="33">
        <v>1338</v>
      </c>
      <c r="S5" s="33">
        <v>1150</v>
      </c>
      <c r="T5" s="37">
        <f t="shared" ref="T5:T12" si="0">SUM(P5:S5)</f>
        <v>5455</v>
      </c>
      <c r="U5" s="39">
        <f t="shared" ref="U5:U13" si="1">T5+O5+N5</f>
        <v>39381</v>
      </c>
    </row>
    <row r="6" spans="1:22" s="21" customFormat="1" ht="15" customHeight="1" x14ac:dyDescent="0.2">
      <c r="A6" s="29">
        <v>2010</v>
      </c>
      <c r="B6" s="34">
        <v>1135</v>
      </c>
      <c r="C6" s="34">
        <v>3257</v>
      </c>
      <c r="D6" s="34">
        <v>4708</v>
      </c>
      <c r="E6" s="34">
        <v>3759</v>
      </c>
      <c r="F6" s="34">
        <v>4256</v>
      </c>
      <c r="G6" s="34">
        <v>1736</v>
      </c>
      <c r="H6" s="34">
        <v>4087</v>
      </c>
      <c r="I6" s="34">
        <v>974</v>
      </c>
      <c r="J6" s="34">
        <v>4057</v>
      </c>
      <c r="K6" s="35">
        <v>1373</v>
      </c>
      <c r="L6" s="35">
        <v>3262</v>
      </c>
      <c r="M6" s="35">
        <v>2697</v>
      </c>
      <c r="N6" s="40">
        <v>35301</v>
      </c>
      <c r="O6" s="41">
        <v>1390</v>
      </c>
      <c r="P6" s="35">
        <v>2124</v>
      </c>
      <c r="Q6" s="35">
        <v>820</v>
      </c>
      <c r="R6" s="35">
        <v>1329</v>
      </c>
      <c r="S6" s="35">
        <v>1141</v>
      </c>
      <c r="T6" s="40">
        <f t="shared" si="0"/>
        <v>5414</v>
      </c>
      <c r="U6" s="42">
        <f t="shared" si="1"/>
        <v>42105</v>
      </c>
    </row>
    <row r="7" spans="1:22" s="21" customFormat="1" ht="15" customHeight="1" x14ac:dyDescent="0.2">
      <c r="A7" s="29">
        <v>2011</v>
      </c>
      <c r="B7" s="34">
        <v>1124</v>
      </c>
      <c r="C7" s="34">
        <v>3293</v>
      </c>
      <c r="D7" s="34">
        <v>4852</v>
      </c>
      <c r="E7" s="34">
        <v>3838</v>
      </c>
      <c r="F7" s="34">
        <v>4746</v>
      </c>
      <c r="G7" s="34">
        <v>1835</v>
      </c>
      <c r="H7" s="34">
        <v>4427</v>
      </c>
      <c r="I7" s="34">
        <v>988</v>
      </c>
      <c r="J7" s="34">
        <v>4062</v>
      </c>
      <c r="K7" s="35">
        <v>1464</v>
      </c>
      <c r="L7" s="35">
        <v>3475</v>
      </c>
      <c r="M7" s="36">
        <v>2653</v>
      </c>
      <c r="N7" s="40">
        <v>36757</v>
      </c>
      <c r="O7" s="41">
        <v>1458</v>
      </c>
      <c r="P7" s="35">
        <v>2195</v>
      </c>
      <c r="Q7" s="35">
        <v>780</v>
      </c>
      <c r="R7" s="35">
        <v>1319</v>
      </c>
      <c r="S7" s="35">
        <v>1046</v>
      </c>
      <c r="T7" s="40">
        <f t="shared" si="0"/>
        <v>5340</v>
      </c>
      <c r="U7" s="42">
        <f t="shared" si="1"/>
        <v>43555</v>
      </c>
    </row>
    <row r="8" spans="1:22" ht="17.25" customHeight="1" x14ac:dyDescent="0.2">
      <c r="A8" s="30">
        <v>2012</v>
      </c>
      <c r="B8" s="45">
        <v>1075</v>
      </c>
      <c r="C8" s="46">
        <v>3521</v>
      </c>
      <c r="D8" s="46">
        <v>4985</v>
      </c>
      <c r="E8" s="46">
        <v>4228</v>
      </c>
      <c r="F8" s="46">
        <v>4772</v>
      </c>
      <c r="G8" s="46">
        <v>1887</v>
      </c>
      <c r="H8" s="46">
        <v>4750</v>
      </c>
      <c r="I8" s="46">
        <v>966</v>
      </c>
      <c r="J8" s="46">
        <v>4378</v>
      </c>
      <c r="K8" s="35">
        <v>1491</v>
      </c>
      <c r="L8" s="35">
        <v>3480</v>
      </c>
      <c r="M8" s="35">
        <v>2993</v>
      </c>
      <c r="N8" s="40">
        <v>38526</v>
      </c>
      <c r="O8" s="47">
        <v>1493</v>
      </c>
      <c r="P8" s="35">
        <v>2174</v>
      </c>
      <c r="Q8" s="35">
        <v>624</v>
      </c>
      <c r="R8" s="35">
        <v>1287</v>
      </c>
      <c r="S8" s="35">
        <v>1065</v>
      </c>
      <c r="T8" s="40">
        <f t="shared" si="0"/>
        <v>5150</v>
      </c>
      <c r="U8" s="16">
        <f t="shared" si="1"/>
        <v>45169</v>
      </c>
    </row>
    <row r="9" spans="1:22" ht="17.25" customHeight="1" x14ac:dyDescent="0.2">
      <c r="A9" s="30">
        <v>2013</v>
      </c>
      <c r="B9" s="45">
        <v>1052</v>
      </c>
      <c r="C9" s="46">
        <v>3425</v>
      </c>
      <c r="D9" s="46">
        <v>5299</v>
      </c>
      <c r="E9" s="46">
        <v>4117</v>
      </c>
      <c r="F9" s="46">
        <v>4962</v>
      </c>
      <c r="G9" s="46">
        <v>1828</v>
      </c>
      <c r="H9" s="46">
        <v>4763</v>
      </c>
      <c r="I9" s="46">
        <v>1079</v>
      </c>
      <c r="J9" s="46">
        <v>4319</v>
      </c>
      <c r="K9" s="68">
        <v>1441</v>
      </c>
      <c r="L9" s="68">
        <v>3397</v>
      </c>
      <c r="M9" s="68">
        <v>2947</v>
      </c>
      <c r="N9" s="40">
        <v>38629</v>
      </c>
      <c r="O9" s="47">
        <v>1435</v>
      </c>
      <c r="P9" s="68">
        <v>2157</v>
      </c>
      <c r="Q9" s="68">
        <v>608</v>
      </c>
      <c r="R9" s="68">
        <v>1296</v>
      </c>
      <c r="S9" s="68">
        <v>1159</v>
      </c>
      <c r="T9" s="40">
        <f t="shared" si="0"/>
        <v>5220</v>
      </c>
      <c r="U9" s="16">
        <f t="shared" si="1"/>
        <v>45284</v>
      </c>
    </row>
    <row r="10" spans="1:22" ht="17.25" customHeight="1" x14ac:dyDescent="0.2">
      <c r="A10" s="30">
        <v>2014</v>
      </c>
      <c r="B10" s="45">
        <v>909</v>
      </c>
      <c r="C10" s="46">
        <v>3051</v>
      </c>
      <c r="D10" s="46">
        <v>5558</v>
      </c>
      <c r="E10" s="46">
        <v>3961</v>
      </c>
      <c r="F10" s="46">
        <v>4713</v>
      </c>
      <c r="G10" s="46">
        <v>1755</v>
      </c>
      <c r="H10" s="46">
        <v>4544</v>
      </c>
      <c r="I10" s="46">
        <v>1038</v>
      </c>
      <c r="J10" s="46">
        <v>4192</v>
      </c>
      <c r="K10" s="68">
        <v>1192</v>
      </c>
      <c r="L10" s="68">
        <v>3023</v>
      </c>
      <c r="M10" s="68">
        <v>2773</v>
      </c>
      <c r="N10" s="40">
        <v>36709</v>
      </c>
      <c r="O10" s="47">
        <v>1386</v>
      </c>
      <c r="P10" s="68">
        <v>2062</v>
      </c>
      <c r="Q10" s="68">
        <v>789</v>
      </c>
      <c r="R10" s="68">
        <v>1337</v>
      </c>
      <c r="S10" s="68">
        <v>1083</v>
      </c>
      <c r="T10" s="40">
        <f t="shared" si="0"/>
        <v>5271</v>
      </c>
      <c r="U10" s="16">
        <f t="shared" si="1"/>
        <v>43366</v>
      </c>
    </row>
    <row r="11" spans="1:22" ht="17.25" customHeight="1" x14ac:dyDescent="0.2">
      <c r="A11" s="30">
        <v>2015</v>
      </c>
      <c r="B11" s="45">
        <v>892</v>
      </c>
      <c r="C11" s="46">
        <v>2917</v>
      </c>
      <c r="D11" s="46">
        <v>5510</v>
      </c>
      <c r="E11" s="46">
        <v>3723</v>
      </c>
      <c r="F11" s="46">
        <v>4714</v>
      </c>
      <c r="G11" s="46">
        <v>1919</v>
      </c>
      <c r="H11" s="46">
        <v>4674</v>
      </c>
      <c r="I11" s="46">
        <v>1123</v>
      </c>
      <c r="J11" s="46">
        <v>4098</v>
      </c>
      <c r="K11" s="68">
        <v>1121</v>
      </c>
      <c r="L11" s="68">
        <v>2914</v>
      </c>
      <c r="M11" s="36">
        <v>2577</v>
      </c>
      <c r="N11" s="35">
        <v>36182</v>
      </c>
      <c r="O11" s="47">
        <v>1627</v>
      </c>
      <c r="P11" s="68">
        <v>2092</v>
      </c>
      <c r="Q11" s="68">
        <v>889</v>
      </c>
      <c r="R11" s="68">
        <v>1267</v>
      </c>
      <c r="S11" s="68">
        <v>1089</v>
      </c>
      <c r="T11" s="40">
        <f t="shared" si="0"/>
        <v>5337</v>
      </c>
      <c r="U11" s="18">
        <f t="shared" si="1"/>
        <v>43146</v>
      </c>
    </row>
    <row r="12" spans="1:22" ht="17.25" customHeight="1" x14ac:dyDescent="0.2">
      <c r="A12" s="30">
        <v>2016</v>
      </c>
      <c r="B12" s="45">
        <v>928</v>
      </c>
      <c r="C12" s="46">
        <v>2601</v>
      </c>
      <c r="D12" s="46">
        <v>5073</v>
      </c>
      <c r="E12" s="46">
        <v>3508</v>
      </c>
      <c r="F12" s="46">
        <v>4592</v>
      </c>
      <c r="G12" s="46">
        <v>1769</v>
      </c>
      <c r="H12" s="46">
        <v>4314</v>
      </c>
      <c r="I12" s="46">
        <v>959</v>
      </c>
      <c r="J12" s="46">
        <v>3690</v>
      </c>
      <c r="K12" s="69">
        <v>1006</v>
      </c>
      <c r="L12" s="69">
        <v>2814</v>
      </c>
      <c r="M12" s="70">
        <v>2364</v>
      </c>
      <c r="N12" s="46">
        <v>33618</v>
      </c>
      <c r="O12" s="47">
        <v>1407</v>
      </c>
      <c r="P12" s="69">
        <v>2131</v>
      </c>
      <c r="Q12" s="69">
        <v>861</v>
      </c>
      <c r="R12" s="69">
        <v>1231</v>
      </c>
      <c r="S12" s="69">
        <v>1119</v>
      </c>
      <c r="T12" s="47">
        <f t="shared" si="0"/>
        <v>5342</v>
      </c>
      <c r="U12" s="55">
        <f t="shared" si="1"/>
        <v>40367</v>
      </c>
      <c r="V12" s="59"/>
    </row>
    <row r="13" spans="1:22" ht="17.25" customHeight="1" x14ac:dyDescent="0.2">
      <c r="A13" s="30">
        <v>2017</v>
      </c>
      <c r="B13" s="45">
        <v>1121</v>
      </c>
      <c r="C13" s="46">
        <v>2568</v>
      </c>
      <c r="D13" s="46">
        <v>4926</v>
      </c>
      <c r="E13" s="46">
        <v>3373</v>
      </c>
      <c r="F13" s="46">
        <v>4289</v>
      </c>
      <c r="G13" s="46">
        <v>1669</v>
      </c>
      <c r="H13" s="46">
        <v>4274</v>
      </c>
      <c r="I13" s="46">
        <v>969</v>
      </c>
      <c r="J13" s="46">
        <v>3690</v>
      </c>
      <c r="K13" s="69">
        <v>1036</v>
      </c>
      <c r="L13" s="69">
        <v>2780</v>
      </c>
      <c r="M13" s="70">
        <v>2356</v>
      </c>
      <c r="N13" s="46">
        <v>33051</v>
      </c>
      <c r="O13" s="47">
        <v>1336</v>
      </c>
      <c r="P13" s="69">
        <v>1994</v>
      </c>
      <c r="Q13" s="69">
        <v>824</v>
      </c>
      <c r="R13" s="69">
        <v>1235</v>
      </c>
      <c r="S13" s="69">
        <v>1067</v>
      </c>
      <c r="T13" s="47">
        <v>5120</v>
      </c>
      <c r="U13" s="55">
        <f t="shared" si="1"/>
        <v>39507</v>
      </c>
      <c r="V13" s="59"/>
    </row>
    <row r="14" spans="1:22" s="59" customFormat="1" ht="17.25" customHeight="1" x14ac:dyDescent="0.2">
      <c r="A14" s="30">
        <v>2018</v>
      </c>
      <c r="B14" s="45">
        <v>1102</v>
      </c>
      <c r="C14" s="46">
        <v>2532</v>
      </c>
      <c r="D14" s="46">
        <v>4562</v>
      </c>
      <c r="E14" s="46">
        <v>3193</v>
      </c>
      <c r="F14" s="46">
        <v>3937</v>
      </c>
      <c r="G14" s="46">
        <v>1620</v>
      </c>
      <c r="H14" s="46">
        <v>3954</v>
      </c>
      <c r="I14" s="46">
        <v>875</v>
      </c>
      <c r="J14" s="46">
        <v>3592</v>
      </c>
      <c r="K14" s="69">
        <v>917</v>
      </c>
      <c r="L14" s="69">
        <v>2570</v>
      </c>
      <c r="M14" s="70">
        <v>2402</v>
      </c>
      <c r="N14" s="46">
        <v>31256</v>
      </c>
      <c r="O14" s="47">
        <v>1218</v>
      </c>
      <c r="P14" s="69">
        <v>1939</v>
      </c>
      <c r="Q14" s="69">
        <v>820</v>
      </c>
      <c r="R14" s="69">
        <v>1084</v>
      </c>
      <c r="S14" s="69">
        <v>1133</v>
      </c>
      <c r="T14" s="47">
        <v>5121</v>
      </c>
      <c r="U14" s="55">
        <f>T14+O14+N14</f>
        <v>37595</v>
      </c>
    </row>
    <row r="15" spans="1:22" ht="17.25" customHeight="1" x14ac:dyDescent="0.2">
      <c r="A15" s="30">
        <v>2019</v>
      </c>
      <c r="B15" s="45">
        <v>1263</v>
      </c>
      <c r="C15" s="46">
        <v>2465</v>
      </c>
      <c r="D15" s="46">
        <v>4673</v>
      </c>
      <c r="E15" s="46">
        <v>3276</v>
      </c>
      <c r="F15" s="46">
        <v>3788</v>
      </c>
      <c r="G15" s="46">
        <v>1607</v>
      </c>
      <c r="H15" s="46">
        <v>4091</v>
      </c>
      <c r="I15" s="46">
        <v>952</v>
      </c>
      <c r="J15" s="46">
        <v>3524</v>
      </c>
      <c r="K15" s="69">
        <v>957</v>
      </c>
      <c r="L15" s="69">
        <v>2566</v>
      </c>
      <c r="M15" s="70">
        <v>2446</v>
      </c>
      <c r="N15" s="46">
        <v>31608</v>
      </c>
      <c r="O15" s="47">
        <v>1289</v>
      </c>
      <c r="P15" s="69">
        <v>1965</v>
      </c>
      <c r="Q15" s="69">
        <v>845</v>
      </c>
      <c r="R15" s="69">
        <v>1319</v>
      </c>
      <c r="S15" s="69">
        <v>1001</v>
      </c>
      <c r="T15" s="47">
        <v>5122</v>
      </c>
      <c r="U15" s="55">
        <f>T15+O15+N15</f>
        <v>38019</v>
      </c>
      <c r="V15" s="59"/>
    </row>
    <row r="16" spans="1:22" ht="17.25" customHeight="1" x14ac:dyDescent="0.2">
      <c r="A16" s="30">
        <v>2020</v>
      </c>
      <c r="B16" s="45">
        <v>1157</v>
      </c>
      <c r="C16" s="46">
        <v>2324</v>
      </c>
      <c r="D16" s="46">
        <v>4627</v>
      </c>
      <c r="E16" s="46">
        <v>2968</v>
      </c>
      <c r="F16" s="46">
        <v>3507</v>
      </c>
      <c r="G16" s="46">
        <v>1495</v>
      </c>
      <c r="H16" s="46">
        <v>3754</v>
      </c>
      <c r="I16" s="46">
        <v>1007</v>
      </c>
      <c r="J16" s="46">
        <v>3339</v>
      </c>
      <c r="K16" s="69">
        <v>813</v>
      </c>
      <c r="L16" s="69">
        <v>2453</v>
      </c>
      <c r="M16" s="70">
        <v>2285</v>
      </c>
      <c r="N16" s="46">
        <v>29729</v>
      </c>
      <c r="O16" s="47">
        <v>1252</v>
      </c>
      <c r="P16" s="69">
        <v>1770</v>
      </c>
      <c r="Q16" s="69">
        <v>787</v>
      </c>
      <c r="R16" s="69">
        <v>1183</v>
      </c>
      <c r="S16" s="69">
        <v>910</v>
      </c>
      <c r="T16" s="47">
        <f>SUM(P16:S16)</f>
        <v>4650</v>
      </c>
      <c r="U16" s="55">
        <f>T16+O16+N16</f>
        <v>35631</v>
      </c>
      <c r="V16" s="59"/>
    </row>
    <row r="17" spans="1:22" ht="17.25" customHeight="1" x14ac:dyDescent="0.2">
      <c r="A17" s="30">
        <v>2021</v>
      </c>
      <c r="B17" s="45">
        <v>801</v>
      </c>
      <c r="C17" s="46">
        <v>1936</v>
      </c>
      <c r="D17" s="46">
        <v>3810</v>
      </c>
      <c r="E17" s="46">
        <v>2202</v>
      </c>
      <c r="F17" s="46">
        <v>2923</v>
      </c>
      <c r="G17" s="46">
        <v>1274</v>
      </c>
      <c r="H17" s="46">
        <v>3157</v>
      </c>
      <c r="I17" s="46">
        <v>748</v>
      </c>
      <c r="J17" s="46">
        <v>2887</v>
      </c>
      <c r="K17" s="69">
        <v>645</v>
      </c>
      <c r="L17" s="69">
        <v>1990</v>
      </c>
      <c r="M17" s="70">
        <v>2033</v>
      </c>
      <c r="N17" s="46">
        <v>24406</v>
      </c>
      <c r="O17" s="47">
        <v>1138</v>
      </c>
      <c r="P17" s="69">
        <v>1859</v>
      </c>
      <c r="Q17" s="69">
        <v>825</v>
      </c>
      <c r="R17" s="69">
        <v>1229</v>
      </c>
      <c r="S17" s="69">
        <v>845</v>
      </c>
      <c r="T17" s="47">
        <f>SUM(P17:S17)</f>
        <v>4758</v>
      </c>
      <c r="U17" s="55">
        <f>T17+O17+N17</f>
        <v>30302</v>
      </c>
      <c r="V17" s="59"/>
    </row>
    <row r="18" spans="1:22" ht="17.25" customHeight="1" x14ac:dyDescent="0.2">
      <c r="A18" s="30">
        <v>2022</v>
      </c>
      <c r="B18" s="45">
        <v>863</v>
      </c>
      <c r="C18" s="46">
        <v>1856</v>
      </c>
      <c r="D18" s="46">
        <v>3447</v>
      </c>
      <c r="E18" s="46">
        <v>2097</v>
      </c>
      <c r="F18" s="46">
        <v>2635</v>
      </c>
      <c r="G18" s="46">
        <v>1129</v>
      </c>
      <c r="H18" s="46">
        <v>2813</v>
      </c>
      <c r="I18" s="46">
        <v>897</v>
      </c>
      <c r="J18" s="46">
        <v>2582</v>
      </c>
      <c r="K18" s="69">
        <v>717</v>
      </c>
      <c r="L18" s="69">
        <v>1840</v>
      </c>
      <c r="M18" s="70">
        <v>1722</v>
      </c>
      <c r="N18" s="46">
        <v>22598</v>
      </c>
      <c r="O18" s="47">
        <v>1193</v>
      </c>
      <c r="P18" s="69">
        <v>1611</v>
      </c>
      <c r="Q18" s="69">
        <v>733</v>
      </c>
      <c r="R18" s="69">
        <v>1310</v>
      </c>
      <c r="S18" s="69">
        <v>750</v>
      </c>
      <c r="T18" s="47">
        <f>SUM(P18:S18)</f>
        <v>4404</v>
      </c>
      <c r="U18" s="55">
        <f>T18+O18+N18</f>
        <v>28195</v>
      </c>
      <c r="V18" s="59"/>
    </row>
    <row r="19" spans="1:22" ht="17.25" customHeight="1" x14ac:dyDescent="0.2">
      <c r="A19" s="30">
        <v>2023</v>
      </c>
      <c r="B19" s="45">
        <v>904</v>
      </c>
      <c r="C19" s="46">
        <v>1855</v>
      </c>
      <c r="D19" s="46">
        <v>3881</v>
      </c>
      <c r="E19" s="46">
        <v>2152</v>
      </c>
      <c r="F19" s="46">
        <v>2559</v>
      </c>
      <c r="G19" s="46">
        <v>1175</v>
      </c>
      <c r="H19" s="46">
        <v>3022</v>
      </c>
      <c r="I19" s="46">
        <v>858</v>
      </c>
      <c r="J19" s="46">
        <v>2637</v>
      </c>
      <c r="K19" s="69">
        <v>804</v>
      </c>
      <c r="L19" s="69">
        <v>1899</v>
      </c>
      <c r="M19" s="70">
        <v>1827</v>
      </c>
      <c r="N19" s="46">
        <v>23573</v>
      </c>
      <c r="O19" s="47">
        <v>1157</v>
      </c>
      <c r="P19" s="69">
        <v>1675</v>
      </c>
      <c r="Q19" s="69">
        <v>701</v>
      </c>
      <c r="R19" s="69">
        <v>1580</v>
      </c>
      <c r="S19" s="69">
        <v>718</v>
      </c>
      <c r="T19" s="47">
        <v>4674</v>
      </c>
      <c r="U19" s="55">
        <f>N19+O19+T19</f>
        <v>29404</v>
      </c>
      <c r="V19" s="59"/>
    </row>
    <row r="20" spans="1:22" ht="17.25" customHeight="1" x14ac:dyDescent="0.2">
      <c r="A20" s="30"/>
      <c r="B20" s="12"/>
      <c r="C20" s="13"/>
      <c r="D20" s="13"/>
      <c r="E20" s="13"/>
      <c r="F20" s="13"/>
      <c r="G20" s="13"/>
      <c r="H20" s="13"/>
      <c r="I20" s="13"/>
      <c r="J20" s="13"/>
      <c r="K20" s="54"/>
      <c r="L20" s="54"/>
      <c r="M20" s="20"/>
      <c r="N20" s="13"/>
      <c r="O20" s="27"/>
      <c r="P20" s="54"/>
      <c r="Q20" s="54"/>
      <c r="R20" s="54"/>
      <c r="S20" s="54"/>
      <c r="T20" s="27"/>
      <c r="U20" s="55"/>
      <c r="V20" s="59"/>
    </row>
    <row r="21" spans="1:22" s="8" customFormat="1" ht="17.25" customHeight="1" x14ac:dyDescent="0.2">
      <c r="A21" s="9" t="s">
        <v>21</v>
      </c>
      <c r="B21" s="5"/>
      <c r="C21" s="6"/>
      <c r="D21" s="6"/>
      <c r="E21" s="6"/>
      <c r="F21" s="6"/>
      <c r="G21" s="6"/>
      <c r="H21" s="6"/>
      <c r="I21" s="6"/>
      <c r="J21" s="6"/>
      <c r="K21" s="56"/>
      <c r="L21" s="56"/>
      <c r="M21" s="60"/>
      <c r="N21" s="56"/>
      <c r="O21" s="64"/>
      <c r="P21" s="56"/>
      <c r="Q21" s="56"/>
      <c r="R21" s="56"/>
      <c r="S21" s="56"/>
      <c r="T21" s="57"/>
      <c r="U21" s="56"/>
      <c r="V21" s="56"/>
    </row>
    <row r="22" spans="1:22" s="8" customFormat="1" ht="17.25" customHeight="1" x14ac:dyDescent="0.2">
      <c r="A22" s="31" t="s">
        <v>27</v>
      </c>
      <c r="B22" s="58">
        <f>(B19-B18)/B18</f>
        <v>4.7508690614136734E-2</v>
      </c>
      <c r="C22" s="62">
        <f t="shared" ref="C22:U22" si="2">(C19-C18)/C18</f>
        <v>-5.3879310344827585E-4</v>
      </c>
      <c r="D22" s="62">
        <f t="shared" si="2"/>
        <v>0.12590658543661154</v>
      </c>
      <c r="E22" s="62">
        <f t="shared" si="2"/>
        <v>2.6227944682880304E-2</v>
      </c>
      <c r="F22" s="62">
        <f t="shared" si="2"/>
        <v>-2.8842504743833017E-2</v>
      </c>
      <c r="G22" s="62">
        <f t="shared" si="2"/>
        <v>4.0744021257750222E-2</v>
      </c>
      <c r="H22" s="62">
        <f t="shared" si="2"/>
        <v>7.4297902595094209E-2</v>
      </c>
      <c r="I22" s="62">
        <f t="shared" si="2"/>
        <v>-4.3478260869565216E-2</v>
      </c>
      <c r="J22" s="62">
        <f t="shared" si="2"/>
        <v>2.1301316808675447E-2</v>
      </c>
      <c r="K22" s="62">
        <f t="shared" si="2"/>
        <v>0.12133891213389121</v>
      </c>
      <c r="L22" s="62">
        <f t="shared" si="2"/>
        <v>3.206521739130435E-2</v>
      </c>
      <c r="M22" s="62">
        <f t="shared" si="2"/>
        <v>6.097560975609756E-2</v>
      </c>
      <c r="N22" s="58">
        <f t="shared" si="2"/>
        <v>4.3145411098327285E-2</v>
      </c>
      <c r="O22" s="58">
        <f t="shared" si="2"/>
        <v>-3.0176026823134954E-2</v>
      </c>
      <c r="P22" s="58">
        <f t="shared" si="2"/>
        <v>3.9726877715704531E-2</v>
      </c>
      <c r="Q22" s="62">
        <f t="shared" si="2"/>
        <v>-4.3656207366984993E-2</v>
      </c>
      <c r="R22" s="62">
        <f t="shared" si="2"/>
        <v>0.20610687022900764</v>
      </c>
      <c r="S22" s="62">
        <f t="shared" si="2"/>
        <v>-4.2666666666666665E-2</v>
      </c>
      <c r="T22" s="58">
        <f t="shared" si="2"/>
        <v>6.1307901907356951E-2</v>
      </c>
      <c r="U22" s="58">
        <f t="shared" si="2"/>
        <v>4.2879943252349707E-2</v>
      </c>
      <c r="V22" s="56"/>
    </row>
    <row r="23" spans="1:22" x14ac:dyDescent="0.2">
      <c r="A23" s="31" t="s">
        <v>26</v>
      </c>
      <c r="B23" s="58">
        <f>(B19-B14)/B14</f>
        <v>-0.17967332123411978</v>
      </c>
      <c r="C23" s="58">
        <f t="shared" ref="C23:U23" si="3">(C19-C14)/C14</f>
        <v>-0.26737756714060029</v>
      </c>
      <c r="D23" s="58">
        <f t="shared" si="3"/>
        <v>-0.14927663305567734</v>
      </c>
      <c r="E23" s="58">
        <f t="shared" si="3"/>
        <v>-0.32602568117757597</v>
      </c>
      <c r="F23" s="58">
        <f t="shared" si="3"/>
        <v>-0.35001270002540003</v>
      </c>
      <c r="G23" s="58">
        <f t="shared" si="3"/>
        <v>-0.27469135802469136</v>
      </c>
      <c r="H23" s="58">
        <f t="shared" si="3"/>
        <v>-0.2357106727364694</v>
      </c>
      <c r="I23" s="58">
        <f t="shared" si="3"/>
        <v>-1.9428571428571427E-2</v>
      </c>
      <c r="J23" s="58">
        <f t="shared" si="3"/>
        <v>-0.26586859688195991</v>
      </c>
      <c r="K23" s="58">
        <f t="shared" si="3"/>
        <v>-0.12322791712104689</v>
      </c>
      <c r="L23" s="58">
        <f t="shared" si="3"/>
        <v>-0.26108949416342414</v>
      </c>
      <c r="M23" s="58">
        <f t="shared" si="3"/>
        <v>-0.23938384679433805</v>
      </c>
      <c r="N23" s="58">
        <f t="shared" si="3"/>
        <v>-0.24580880470949579</v>
      </c>
      <c r="O23" s="58">
        <f t="shared" si="3"/>
        <v>-5.0082101806239739E-2</v>
      </c>
      <c r="P23" s="58">
        <f t="shared" si="3"/>
        <v>-0.13615265600825169</v>
      </c>
      <c r="Q23" s="58">
        <f t="shared" si="3"/>
        <v>-0.14512195121951219</v>
      </c>
      <c r="R23" s="58">
        <f t="shared" si="3"/>
        <v>0.45756457564575648</v>
      </c>
      <c r="S23" s="58">
        <f t="shared" si="3"/>
        <v>-0.36628420123565752</v>
      </c>
      <c r="T23" s="58">
        <f t="shared" si="3"/>
        <v>-8.7287639132981834E-2</v>
      </c>
      <c r="U23" s="58">
        <f>(U19-U14)/U14</f>
        <v>-0.21787471738263067</v>
      </c>
      <c r="V23" s="59"/>
    </row>
    <row r="24" spans="1:22" x14ac:dyDescent="0.2">
      <c r="A24" s="8"/>
      <c r="B24" s="56"/>
      <c r="C24" s="56"/>
      <c r="D24" s="56"/>
      <c r="E24" s="56"/>
      <c r="F24" s="56"/>
      <c r="G24" s="56"/>
      <c r="H24" s="56"/>
      <c r="I24" s="56"/>
      <c r="J24" s="56"/>
      <c r="K24" s="56"/>
      <c r="L24" s="56"/>
      <c r="M24" s="56"/>
      <c r="N24" s="56"/>
      <c r="O24" s="56"/>
      <c r="P24" s="56"/>
      <c r="Q24" s="56"/>
      <c r="R24" s="56"/>
      <c r="S24" s="56"/>
      <c r="T24" s="56"/>
      <c r="U24" s="56"/>
      <c r="V24" s="59"/>
    </row>
    <row r="25" spans="1:22"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2" x14ac:dyDescent="0.2">
      <c r="A26" s="51"/>
      <c r="B26" s="51"/>
      <c r="C26" s="51"/>
      <c r="D26" s="51"/>
      <c r="E26" s="51"/>
      <c r="F26" s="51"/>
      <c r="G26" s="51"/>
      <c r="H26" s="51"/>
      <c r="I26" s="51"/>
      <c r="J26" s="51"/>
      <c r="K26" s="51"/>
      <c r="L26" s="51"/>
      <c r="M26" s="52"/>
      <c r="N26" s="52"/>
      <c r="O26" s="51"/>
      <c r="P26" s="51"/>
      <c r="Q26" s="51"/>
      <c r="R26" s="51"/>
      <c r="S26" s="51"/>
      <c r="T26" s="51"/>
      <c r="U26" s="51"/>
    </row>
    <row r="27" spans="1:22" x14ac:dyDescent="0.2">
      <c r="A27" s="53" t="s">
        <v>22</v>
      </c>
      <c r="B27" s="51"/>
      <c r="C27" s="51"/>
      <c r="D27" s="51"/>
      <c r="E27" s="51"/>
      <c r="F27" s="51"/>
      <c r="G27" s="51"/>
      <c r="H27" s="51"/>
      <c r="I27" s="51"/>
      <c r="J27" s="51"/>
      <c r="K27" s="51"/>
      <c r="L27" s="51"/>
      <c r="M27" s="51"/>
      <c r="N27" s="51"/>
      <c r="O27" s="51"/>
      <c r="P27" s="51"/>
      <c r="Q27" s="51"/>
      <c r="R27" s="51"/>
      <c r="S27" s="51"/>
      <c r="T27" s="51"/>
      <c r="U27" s="51"/>
    </row>
    <row r="28" spans="1:22"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2" ht="12.75" customHeight="1" x14ac:dyDescent="0.2">
      <c r="A29" s="78"/>
      <c r="B29" s="78"/>
      <c r="C29" s="78"/>
      <c r="D29" s="78"/>
      <c r="E29" s="78"/>
      <c r="F29" s="78"/>
      <c r="G29" s="78"/>
      <c r="H29" s="78"/>
      <c r="I29" s="78"/>
      <c r="J29" s="78"/>
      <c r="K29" s="78"/>
      <c r="L29" s="78"/>
      <c r="M29" s="78"/>
      <c r="N29" s="78"/>
      <c r="O29" s="78"/>
      <c r="P29" s="78"/>
      <c r="Q29" s="78"/>
      <c r="R29" s="78"/>
      <c r="S29" s="78"/>
      <c r="T29" s="78"/>
      <c r="U29" s="78"/>
    </row>
    <row r="30" spans="1:22" ht="12.75" customHeight="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sheetData>
  <mergeCells count="10">
    <mergeCell ref="A30:U30"/>
    <mergeCell ref="A28:U28"/>
    <mergeCell ref="A29:U29"/>
    <mergeCell ref="A1:U1"/>
    <mergeCell ref="A3:A4"/>
    <mergeCell ref="B3:N3"/>
    <mergeCell ref="O3:O4"/>
    <mergeCell ref="P3:T3"/>
    <mergeCell ref="U3:U4"/>
    <mergeCell ref="A25:U25"/>
  </mergeCells>
  <pageMargins left="0.7" right="0.7" top="0.75" bottom="0.75" header="0.3" footer="0.3"/>
  <pageSetup scale="73" orientation="landscape" r:id="rId1"/>
  <ignoredErrors>
    <ignoredError sqref="T5:T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1"/>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11.85546875" style="1" customWidth="1"/>
    <col min="2" max="21" width="7.7109375" style="1" customWidth="1"/>
    <col min="22" max="16384" width="9.140625" style="1"/>
  </cols>
  <sheetData>
    <row r="1" spans="1:21" ht="16.5" x14ac:dyDescent="0.25">
      <c r="A1" s="81" t="s">
        <v>34</v>
      </c>
      <c r="B1" s="81"/>
      <c r="C1" s="81"/>
      <c r="D1" s="81"/>
      <c r="E1" s="81"/>
      <c r="F1" s="81"/>
      <c r="G1" s="81"/>
      <c r="H1" s="81"/>
      <c r="I1" s="81"/>
      <c r="J1" s="81"/>
      <c r="K1" s="81"/>
      <c r="L1" s="81"/>
      <c r="M1" s="81"/>
      <c r="N1" s="81"/>
      <c r="O1" s="81"/>
      <c r="P1" s="81"/>
      <c r="Q1" s="81"/>
      <c r="R1" s="81"/>
      <c r="S1" s="81"/>
      <c r="T1" s="81"/>
      <c r="U1" s="81"/>
    </row>
    <row r="2" spans="1:21" x14ac:dyDescent="0.2">
      <c r="A2" s="77"/>
      <c r="B2" s="77"/>
      <c r="C2" s="77"/>
      <c r="D2" s="77"/>
      <c r="E2" s="77"/>
      <c r="F2" s="77"/>
      <c r="G2" s="77"/>
      <c r="H2" s="77"/>
      <c r="I2" s="77"/>
      <c r="J2" s="77"/>
      <c r="K2" s="77"/>
      <c r="L2" s="77"/>
      <c r="M2" s="77"/>
      <c r="N2" s="77"/>
      <c r="O2" s="77"/>
      <c r="P2" s="77"/>
      <c r="Q2" s="77"/>
      <c r="R2" s="77"/>
      <c r="S2" s="77"/>
      <c r="T2" s="77"/>
      <c r="U2" s="77"/>
    </row>
    <row r="3" spans="1:21" ht="15" customHeight="1" x14ac:dyDescent="0.2">
      <c r="A3" s="82" t="s">
        <v>0</v>
      </c>
      <c r="B3" s="83" t="s">
        <v>23</v>
      </c>
      <c r="C3" s="84"/>
      <c r="D3" s="84"/>
      <c r="E3" s="84"/>
      <c r="F3" s="84"/>
      <c r="G3" s="84"/>
      <c r="H3" s="84"/>
      <c r="I3" s="84"/>
      <c r="J3" s="84"/>
      <c r="K3" s="84"/>
      <c r="L3" s="84"/>
      <c r="M3" s="84"/>
      <c r="N3" s="84"/>
      <c r="O3" s="85" t="s">
        <v>25</v>
      </c>
      <c r="P3" s="84" t="s">
        <v>1</v>
      </c>
      <c r="Q3" s="84"/>
      <c r="R3" s="84"/>
      <c r="S3" s="84"/>
      <c r="T3" s="84"/>
      <c r="U3" s="86" t="s">
        <v>2</v>
      </c>
    </row>
    <row r="4" spans="1:21" ht="95.25" customHeight="1" x14ac:dyDescent="0.2">
      <c r="A4" s="82"/>
      <c r="B4" s="2" t="s">
        <v>3</v>
      </c>
      <c r="C4" s="2" t="s">
        <v>4</v>
      </c>
      <c r="D4" s="2" t="s">
        <v>5</v>
      </c>
      <c r="E4" s="2" t="s">
        <v>6</v>
      </c>
      <c r="F4" s="2" t="s">
        <v>7</v>
      </c>
      <c r="G4" s="2" t="s">
        <v>8</v>
      </c>
      <c r="H4" s="2" t="s">
        <v>9</v>
      </c>
      <c r="I4" s="2" t="s">
        <v>10</v>
      </c>
      <c r="J4" s="2" t="s">
        <v>11</v>
      </c>
      <c r="K4" s="3" t="s">
        <v>12</v>
      </c>
      <c r="L4" s="3" t="s">
        <v>13</v>
      </c>
      <c r="M4" s="3" t="s">
        <v>14</v>
      </c>
      <c r="N4" s="4" t="s">
        <v>15</v>
      </c>
      <c r="O4" s="85"/>
      <c r="P4" s="3" t="s">
        <v>16</v>
      </c>
      <c r="Q4" s="3" t="s">
        <v>17</v>
      </c>
      <c r="R4" s="3" t="s">
        <v>18</v>
      </c>
      <c r="S4" s="3" t="s">
        <v>19</v>
      </c>
      <c r="T4" s="4" t="s">
        <v>20</v>
      </c>
      <c r="U4" s="86"/>
    </row>
    <row r="5" spans="1:21" s="8" customFormat="1" ht="15" customHeight="1" x14ac:dyDescent="0.2">
      <c r="A5" s="29">
        <v>2009</v>
      </c>
      <c r="B5" s="12">
        <v>0</v>
      </c>
      <c r="C5" s="13">
        <v>0</v>
      </c>
      <c r="D5" s="13">
        <v>0</v>
      </c>
      <c r="E5" s="13">
        <v>0</v>
      </c>
      <c r="F5" s="13">
        <v>0</v>
      </c>
      <c r="G5" s="13">
        <v>0</v>
      </c>
      <c r="H5" s="13">
        <v>0</v>
      </c>
      <c r="I5" s="13">
        <v>0</v>
      </c>
      <c r="J5" s="13">
        <v>0</v>
      </c>
      <c r="K5" s="17">
        <v>0</v>
      </c>
      <c r="L5" s="17">
        <v>0</v>
      </c>
      <c r="M5" s="17">
        <v>0</v>
      </c>
      <c r="N5" s="15">
        <f t="shared" ref="N5:N11" si="0">SUM(B5:M5)</f>
        <v>0</v>
      </c>
      <c r="O5" s="15">
        <v>0</v>
      </c>
      <c r="P5" s="46">
        <v>1937</v>
      </c>
      <c r="Q5" s="46">
        <v>254</v>
      </c>
      <c r="R5" s="46">
        <v>2267</v>
      </c>
      <c r="S5" s="71">
        <v>612</v>
      </c>
      <c r="T5" s="37">
        <f t="shared" ref="T5:T12" si="1">SUM(P5:S5)</f>
        <v>5070</v>
      </c>
      <c r="U5" s="68">
        <f t="shared" ref="U5:U13" si="2">T5+O5+N5</f>
        <v>5070</v>
      </c>
    </row>
    <row r="6" spans="1:21" s="8" customFormat="1" ht="15" customHeight="1" x14ac:dyDescent="0.2">
      <c r="A6" s="29">
        <v>2010</v>
      </c>
      <c r="B6" s="12">
        <v>0</v>
      </c>
      <c r="C6" s="13">
        <v>0</v>
      </c>
      <c r="D6" s="13">
        <v>0</v>
      </c>
      <c r="E6" s="13">
        <v>0</v>
      </c>
      <c r="F6" s="13">
        <v>0</v>
      </c>
      <c r="G6" s="13">
        <v>0</v>
      </c>
      <c r="H6" s="13">
        <v>0</v>
      </c>
      <c r="I6" s="13">
        <v>0</v>
      </c>
      <c r="J6" s="13">
        <v>0</v>
      </c>
      <c r="K6" s="14">
        <v>0</v>
      </c>
      <c r="L6" s="14">
        <v>0</v>
      </c>
      <c r="M6" s="14">
        <v>0</v>
      </c>
      <c r="N6" s="15">
        <f t="shared" si="0"/>
        <v>0</v>
      </c>
      <c r="O6" s="15">
        <v>0</v>
      </c>
      <c r="P6" s="46">
        <v>1960</v>
      </c>
      <c r="Q6" s="46">
        <v>290</v>
      </c>
      <c r="R6" s="46">
        <v>2147</v>
      </c>
      <c r="S6" s="70">
        <v>600</v>
      </c>
      <c r="T6" s="40">
        <f t="shared" si="1"/>
        <v>4997</v>
      </c>
      <c r="U6" s="68">
        <f t="shared" si="2"/>
        <v>4997</v>
      </c>
    </row>
    <row r="7" spans="1:21" s="8" customFormat="1" ht="15" customHeight="1" x14ac:dyDescent="0.2">
      <c r="A7" s="29">
        <v>2011</v>
      </c>
      <c r="B7" s="12">
        <v>0</v>
      </c>
      <c r="C7" s="13">
        <v>0</v>
      </c>
      <c r="D7" s="13">
        <v>0</v>
      </c>
      <c r="E7" s="13">
        <v>0</v>
      </c>
      <c r="F7" s="13">
        <v>0</v>
      </c>
      <c r="G7" s="13">
        <v>0</v>
      </c>
      <c r="H7" s="13">
        <v>0</v>
      </c>
      <c r="I7" s="13">
        <v>0</v>
      </c>
      <c r="J7" s="13">
        <v>0</v>
      </c>
      <c r="K7" s="14">
        <v>0</v>
      </c>
      <c r="L7" s="14">
        <v>0</v>
      </c>
      <c r="M7" s="19">
        <v>0</v>
      </c>
      <c r="N7" s="15">
        <f t="shared" si="0"/>
        <v>0</v>
      </c>
      <c r="O7" s="15">
        <v>0</v>
      </c>
      <c r="P7" s="46">
        <v>1806</v>
      </c>
      <c r="Q7" s="46">
        <v>218</v>
      </c>
      <c r="R7" s="46">
        <v>2022</v>
      </c>
      <c r="S7" s="70">
        <v>518</v>
      </c>
      <c r="T7" s="40">
        <f t="shared" si="1"/>
        <v>4564</v>
      </c>
      <c r="U7" s="68">
        <f t="shared" si="2"/>
        <v>4564</v>
      </c>
    </row>
    <row r="8" spans="1:21" ht="17.25" customHeight="1" x14ac:dyDescent="0.2">
      <c r="A8" s="30">
        <v>2012</v>
      </c>
      <c r="B8" s="12">
        <v>0</v>
      </c>
      <c r="C8" s="13">
        <v>0</v>
      </c>
      <c r="D8" s="13">
        <v>0</v>
      </c>
      <c r="E8" s="13">
        <v>0</v>
      </c>
      <c r="F8" s="13">
        <v>0</v>
      </c>
      <c r="G8" s="13">
        <v>0</v>
      </c>
      <c r="H8" s="13">
        <v>0</v>
      </c>
      <c r="I8" s="13">
        <v>0</v>
      </c>
      <c r="J8" s="13">
        <v>0</v>
      </c>
      <c r="K8" s="17">
        <v>0</v>
      </c>
      <c r="L8" s="17">
        <v>0</v>
      </c>
      <c r="M8" s="17">
        <v>0</v>
      </c>
      <c r="N8" s="15">
        <f t="shared" si="0"/>
        <v>0</v>
      </c>
      <c r="O8" s="15">
        <v>0</v>
      </c>
      <c r="P8" s="35">
        <v>1645</v>
      </c>
      <c r="Q8" s="35">
        <v>168</v>
      </c>
      <c r="R8" s="35">
        <v>1776</v>
      </c>
      <c r="S8" s="35">
        <v>514</v>
      </c>
      <c r="T8" s="40">
        <f t="shared" si="1"/>
        <v>4103</v>
      </c>
      <c r="U8" s="68">
        <f t="shared" si="2"/>
        <v>4103</v>
      </c>
    </row>
    <row r="9" spans="1:21" ht="17.25" customHeight="1" x14ac:dyDescent="0.2">
      <c r="A9" s="30">
        <v>2013</v>
      </c>
      <c r="B9" s="12">
        <v>0</v>
      </c>
      <c r="C9" s="13">
        <v>0</v>
      </c>
      <c r="D9" s="13">
        <v>0</v>
      </c>
      <c r="E9" s="13">
        <v>0</v>
      </c>
      <c r="F9" s="13">
        <v>0</v>
      </c>
      <c r="G9" s="13">
        <v>0</v>
      </c>
      <c r="H9" s="13">
        <v>0</v>
      </c>
      <c r="I9" s="13">
        <v>0</v>
      </c>
      <c r="J9" s="13">
        <v>0</v>
      </c>
      <c r="K9" s="14">
        <v>0</v>
      </c>
      <c r="L9" s="14">
        <v>0</v>
      </c>
      <c r="M9" s="14">
        <v>0</v>
      </c>
      <c r="N9" s="15">
        <f t="shared" si="0"/>
        <v>0</v>
      </c>
      <c r="O9" s="15">
        <v>0</v>
      </c>
      <c r="P9" s="68">
        <v>1565</v>
      </c>
      <c r="Q9" s="68">
        <v>130</v>
      </c>
      <c r="R9" s="68">
        <v>1753</v>
      </c>
      <c r="S9" s="68">
        <v>484</v>
      </c>
      <c r="T9" s="40">
        <f t="shared" si="1"/>
        <v>3932</v>
      </c>
      <c r="U9" s="16">
        <f t="shared" si="2"/>
        <v>3932</v>
      </c>
    </row>
    <row r="10" spans="1:21" ht="17.25" customHeight="1" x14ac:dyDescent="0.2">
      <c r="A10" s="30">
        <v>2014</v>
      </c>
      <c r="B10" s="12">
        <v>0</v>
      </c>
      <c r="C10" s="13">
        <v>0</v>
      </c>
      <c r="D10" s="13">
        <v>0</v>
      </c>
      <c r="E10" s="13">
        <v>0</v>
      </c>
      <c r="F10" s="13">
        <v>0</v>
      </c>
      <c r="G10" s="13">
        <v>0</v>
      </c>
      <c r="H10" s="13">
        <v>0</v>
      </c>
      <c r="I10" s="13">
        <v>0</v>
      </c>
      <c r="J10" s="13">
        <v>0</v>
      </c>
      <c r="K10" s="14">
        <v>0</v>
      </c>
      <c r="L10" s="14">
        <v>0</v>
      </c>
      <c r="M10" s="19">
        <v>0</v>
      </c>
      <c r="N10" s="15">
        <f t="shared" si="0"/>
        <v>0</v>
      </c>
      <c r="O10" s="15">
        <v>0</v>
      </c>
      <c r="P10" s="68">
        <v>1531</v>
      </c>
      <c r="Q10" s="68">
        <v>126</v>
      </c>
      <c r="R10" s="68">
        <v>1689</v>
      </c>
      <c r="S10" s="68">
        <v>434</v>
      </c>
      <c r="T10" s="40">
        <f t="shared" si="1"/>
        <v>3780</v>
      </c>
      <c r="U10" s="16">
        <f t="shared" si="2"/>
        <v>3780</v>
      </c>
    </row>
    <row r="11" spans="1:21" ht="17.25" customHeight="1" x14ac:dyDescent="0.2">
      <c r="A11" s="30">
        <v>2015</v>
      </c>
      <c r="B11" s="12">
        <v>0</v>
      </c>
      <c r="C11" s="13">
        <v>0</v>
      </c>
      <c r="D11" s="13">
        <v>0</v>
      </c>
      <c r="E11" s="13">
        <v>0</v>
      </c>
      <c r="F11" s="13">
        <v>0</v>
      </c>
      <c r="G11" s="13">
        <v>0</v>
      </c>
      <c r="H11" s="13">
        <v>0</v>
      </c>
      <c r="I11" s="13">
        <v>0</v>
      </c>
      <c r="J11" s="13">
        <v>0</v>
      </c>
      <c r="K11" s="14">
        <v>0</v>
      </c>
      <c r="L11" s="14">
        <v>0</v>
      </c>
      <c r="M11" s="19">
        <v>0</v>
      </c>
      <c r="N11" s="15">
        <f t="shared" si="0"/>
        <v>0</v>
      </c>
      <c r="O11" s="15">
        <v>0</v>
      </c>
      <c r="P11" s="46">
        <v>1586</v>
      </c>
      <c r="Q11" s="46">
        <v>116</v>
      </c>
      <c r="R11" s="46">
        <v>1718</v>
      </c>
      <c r="S11" s="70">
        <v>439</v>
      </c>
      <c r="T11" s="40">
        <f t="shared" si="1"/>
        <v>3859</v>
      </c>
      <c r="U11" s="18">
        <f t="shared" si="2"/>
        <v>3859</v>
      </c>
    </row>
    <row r="12" spans="1:21" ht="17.25" customHeight="1" x14ac:dyDescent="0.2">
      <c r="A12" s="30">
        <v>2016</v>
      </c>
      <c r="B12" s="12">
        <v>0</v>
      </c>
      <c r="C12" s="13">
        <v>0</v>
      </c>
      <c r="D12" s="13">
        <v>0</v>
      </c>
      <c r="E12" s="13">
        <v>0</v>
      </c>
      <c r="F12" s="13">
        <v>0</v>
      </c>
      <c r="G12" s="13">
        <v>0</v>
      </c>
      <c r="H12" s="13">
        <v>0</v>
      </c>
      <c r="I12" s="13">
        <v>0</v>
      </c>
      <c r="J12" s="13">
        <v>0</v>
      </c>
      <c r="K12" s="14">
        <v>0</v>
      </c>
      <c r="L12" s="14">
        <v>0</v>
      </c>
      <c r="M12" s="19">
        <v>0</v>
      </c>
      <c r="N12" s="15">
        <f>SUM(B12:M12)</f>
        <v>0</v>
      </c>
      <c r="O12" s="15">
        <v>0</v>
      </c>
      <c r="P12" s="69">
        <v>1606</v>
      </c>
      <c r="Q12" s="69">
        <v>108</v>
      </c>
      <c r="R12" s="69">
        <v>1522</v>
      </c>
      <c r="S12" s="69">
        <v>433</v>
      </c>
      <c r="T12" s="47">
        <f t="shared" si="1"/>
        <v>3669</v>
      </c>
      <c r="U12" s="55">
        <f t="shared" si="2"/>
        <v>3669</v>
      </c>
    </row>
    <row r="13" spans="1:21" ht="17.25" customHeight="1" x14ac:dyDescent="0.2">
      <c r="A13" s="30">
        <v>2017</v>
      </c>
      <c r="B13" s="12">
        <v>0</v>
      </c>
      <c r="C13" s="13">
        <v>0</v>
      </c>
      <c r="D13" s="13">
        <v>0</v>
      </c>
      <c r="E13" s="13">
        <v>0</v>
      </c>
      <c r="F13" s="13">
        <v>0</v>
      </c>
      <c r="G13" s="13">
        <v>0</v>
      </c>
      <c r="H13" s="13">
        <v>0</v>
      </c>
      <c r="I13" s="13">
        <v>0</v>
      </c>
      <c r="J13" s="13">
        <v>0</v>
      </c>
      <c r="K13" s="14">
        <v>0</v>
      </c>
      <c r="L13" s="14">
        <v>0</v>
      </c>
      <c r="M13" s="19">
        <v>0</v>
      </c>
      <c r="N13" s="17">
        <v>0</v>
      </c>
      <c r="O13" s="15">
        <v>55</v>
      </c>
      <c r="P13" s="69">
        <v>1629</v>
      </c>
      <c r="Q13" s="69">
        <v>112</v>
      </c>
      <c r="R13" s="69">
        <v>1384</v>
      </c>
      <c r="S13" s="69">
        <v>465</v>
      </c>
      <c r="T13" s="47">
        <v>3590</v>
      </c>
      <c r="U13" s="55">
        <f t="shared" si="2"/>
        <v>3645</v>
      </c>
    </row>
    <row r="14" spans="1:21" s="59" customFormat="1" ht="17.25" customHeight="1" x14ac:dyDescent="0.2">
      <c r="A14" s="30">
        <v>2018</v>
      </c>
      <c r="B14" s="12">
        <v>0</v>
      </c>
      <c r="C14" s="13">
        <v>0</v>
      </c>
      <c r="D14" s="13">
        <v>0</v>
      </c>
      <c r="E14" s="13">
        <v>0</v>
      </c>
      <c r="F14" s="13">
        <v>0</v>
      </c>
      <c r="G14" s="13">
        <v>0</v>
      </c>
      <c r="H14" s="13">
        <v>0</v>
      </c>
      <c r="I14" s="13">
        <v>0</v>
      </c>
      <c r="J14" s="13">
        <v>0</v>
      </c>
      <c r="K14" s="54">
        <v>0</v>
      </c>
      <c r="L14" s="54">
        <v>0</v>
      </c>
      <c r="M14" s="20">
        <v>0</v>
      </c>
      <c r="N14" s="13">
        <v>0</v>
      </c>
      <c r="O14" s="27">
        <v>83</v>
      </c>
      <c r="P14" s="69">
        <v>1631</v>
      </c>
      <c r="Q14" s="69">
        <v>114</v>
      </c>
      <c r="R14" s="69">
        <v>1253</v>
      </c>
      <c r="S14" s="69">
        <v>469</v>
      </c>
      <c r="T14" s="47">
        <f>SUM(P14:S14)</f>
        <v>3467</v>
      </c>
      <c r="U14" s="55">
        <f>SUM(O14:S14)</f>
        <v>3550</v>
      </c>
    </row>
    <row r="15" spans="1:21" ht="17.25" customHeight="1" x14ac:dyDescent="0.2">
      <c r="A15" s="30">
        <v>2019</v>
      </c>
      <c r="B15" s="12">
        <v>0</v>
      </c>
      <c r="C15" s="13">
        <v>0</v>
      </c>
      <c r="D15" s="13">
        <v>0</v>
      </c>
      <c r="E15" s="13">
        <v>0</v>
      </c>
      <c r="F15" s="13">
        <v>0</v>
      </c>
      <c r="G15" s="13">
        <v>0</v>
      </c>
      <c r="H15" s="13">
        <v>0</v>
      </c>
      <c r="I15" s="13">
        <v>0</v>
      </c>
      <c r="J15" s="13">
        <v>0</v>
      </c>
      <c r="K15" s="14">
        <v>0</v>
      </c>
      <c r="L15" s="14">
        <v>0</v>
      </c>
      <c r="M15" s="19">
        <v>0</v>
      </c>
      <c r="N15" s="17">
        <v>0</v>
      </c>
      <c r="O15" s="15">
        <v>75</v>
      </c>
      <c r="P15" s="69">
        <v>1684</v>
      </c>
      <c r="Q15" s="69">
        <v>101</v>
      </c>
      <c r="R15" s="69">
        <v>1168</v>
      </c>
      <c r="S15" s="69">
        <v>496</v>
      </c>
      <c r="T15" s="47">
        <f>SUM(P15:S15)</f>
        <v>3449</v>
      </c>
      <c r="U15" s="55">
        <f>SUM(O15:S15)</f>
        <v>3524</v>
      </c>
    </row>
    <row r="16" spans="1:21" ht="17.25" customHeight="1" x14ac:dyDescent="0.2">
      <c r="A16" s="30">
        <v>2020</v>
      </c>
      <c r="B16" s="12">
        <v>0</v>
      </c>
      <c r="C16" s="13">
        <v>0</v>
      </c>
      <c r="D16" s="13">
        <v>0</v>
      </c>
      <c r="E16" s="13">
        <v>0</v>
      </c>
      <c r="F16" s="13">
        <v>0</v>
      </c>
      <c r="G16" s="13">
        <v>0</v>
      </c>
      <c r="H16" s="13">
        <v>0</v>
      </c>
      <c r="I16" s="13">
        <v>0</v>
      </c>
      <c r="J16" s="13">
        <v>0</v>
      </c>
      <c r="K16" s="14">
        <v>0</v>
      </c>
      <c r="L16" s="14">
        <v>0</v>
      </c>
      <c r="M16" s="19">
        <v>0</v>
      </c>
      <c r="N16" s="17">
        <v>0</v>
      </c>
      <c r="O16" s="15">
        <v>83</v>
      </c>
      <c r="P16" s="69">
        <v>1579</v>
      </c>
      <c r="Q16" s="69">
        <v>102</v>
      </c>
      <c r="R16" s="69">
        <v>1079</v>
      </c>
      <c r="S16" s="69">
        <v>532</v>
      </c>
      <c r="T16" s="47">
        <f>SUM(P16:S16)</f>
        <v>3292</v>
      </c>
      <c r="U16" s="55">
        <f>SUM(O16:S16)</f>
        <v>3375</v>
      </c>
    </row>
    <row r="17" spans="1:21" ht="17.25" customHeight="1" x14ac:dyDescent="0.2">
      <c r="A17" s="30">
        <v>2021</v>
      </c>
      <c r="B17" s="12">
        <v>0</v>
      </c>
      <c r="C17" s="13">
        <v>0</v>
      </c>
      <c r="D17" s="13">
        <v>0</v>
      </c>
      <c r="E17" s="13">
        <v>0</v>
      </c>
      <c r="F17" s="13">
        <v>0</v>
      </c>
      <c r="G17" s="13">
        <v>0</v>
      </c>
      <c r="H17" s="13">
        <v>0</v>
      </c>
      <c r="I17" s="13">
        <v>0</v>
      </c>
      <c r="J17" s="13">
        <v>0</v>
      </c>
      <c r="K17" s="14">
        <v>0</v>
      </c>
      <c r="L17" s="14">
        <v>0</v>
      </c>
      <c r="M17" s="19">
        <v>0</v>
      </c>
      <c r="N17" s="17">
        <v>0</v>
      </c>
      <c r="O17" s="15">
        <v>88</v>
      </c>
      <c r="P17" s="69">
        <v>1498</v>
      </c>
      <c r="Q17" s="69">
        <v>82</v>
      </c>
      <c r="R17" s="69">
        <v>1154</v>
      </c>
      <c r="S17" s="69">
        <v>500</v>
      </c>
      <c r="T17" s="47">
        <f>SUM(P17:S17)</f>
        <v>3234</v>
      </c>
      <c r="U17" s="55">
        <f>SUM(O17:S17)</f>
        <v>3322</v>
      </c>
    </row>
    <row r="18" spans="1:21" ht="17.25" customHeight="1" x14ac:dyDescent="0.2">
      <c r="A18" s="30">
        <v>2022</v>
      </c>
      <c r="B18" s="12">
        <v>0</v>
      </c>
      <c r="C18" s="13">
        <v>0</v>
      </c>
      <c r="D18" s="13">
        <v>0</v>
      </c>
      <c r="E18" s="13">
        <v>0</v>
      </c>
      <c r="F18" s="13">
        <v>0</v>
      </c>
      <c r="G18" s="13">
        <v>0</v>
      </c>
      <c r="H18" s="13">
        <v>0</v>
      </c>
      <c r="I18" s="13">
        <v>0</v>
      </c>
      <c r="J18" s="13">
        <v>0</v>
      </c>
      <c r="K18" s="14">
        <v>0</v>
      </c>
      <c r="L18" s="14">
        <v>0</v>
      </c>
      <c r="M18" s="19">
        <v>0</v>
      </c>
      <c r="N18" s="17">
        <v>0</v>
      </c>
      <c r="O18" s="15">
        <v>84</v>
      </c>
      <c r="P18" s="69">
        <v>1392</v>
      </c>
      <c r="Q18" s="69">
        <v>89</v>
      </c>
      <c r="R18" s="69">
        <v>1137</v>
      </c>
      <c r="S18" s="69">
        <v>509</v>
      </c>
      <c r="T18" s="47">
        <f>SUM(P18:S18)</f>
        <v>3127</v>
      </c>
      <c r="U18" s="55">
        <f>SUM(O18:S18)</f>
        <v>3211</v>
      </c>
    </row>
    <row r="19" spans="1:21" ht="17.25" customHeight="1" x14ac:dyDescent="0.2">
      <c r="A19" s="30">
        <v>2023</v>
      </c>
      <c r="B19" s="12">
        <v>0</v>
      </c>
      <c r="C19" s="13">
        <v>0</v>
      </c>
      <c r="D19" s="13">
        <v>0</v>
      </c>
      <c r="E19" s="13">
        <v>0</v>
      </c>
      <c r="F19" s="13">
        <v>0</v>
      </c>
      <c r="G19" s="13">
        <v>0</v>
      </c>
      <c r="H19" s="13">
        <v>0</v>
      </c>
      <c r="I19" s="13">
        <v>0</v>
      </c>
      <c r="J19" s="13">
        <v>0</v>
      </c>
      <c r="K19" s="14">
        <v>0</v>
      </c>
      <c r="L19" s="14">
        <v>0</v>
      </c>
      <c r="M19" s="19">
        <v>0</v>
      </c>
      <c r="N19" s="17">
        <v>0</v>
      </c>
      <c r="O19" s="15">
        <v>66</v>
      </c>
      <c r="P19" s="69">
        <v>1335</v>
      </c>
      <c r="Q19" s="69">
        <v>67</v>
      </c>
      <c r="R19" s="69">
        <v>1031</v>
      </c>
      <c r="S19" s="69">
        <v>481</v>
      </c>
      <c r="T19" s="47">
        <f>SUM(P19:S19)</f>
        <v>2914</v>
      </c>
      <c r="U19" s="55">
        <f>SUM(O19:S19)</f>
        <v>2980</v>
      </c>
    </row>
    <row r="20" spans="1:21" ht="17.25" customHeight="1" x14ac:dyDescent="0.2">
      <c r="A20" s="30"/>
      <c r="B20" s="12"/>
      <c r="C20" s="13"/>
      <c r="D20" s="13"/>
      <c r="E20" s="13"/>
      <c r="F20" s="13"/>
      <c r="G20" s="13"/>
      <c r="H20" s="13"/>
      <c r="I20" s="13"/>
      <c r="J20" s="13"/>
      <c r="K20" s="14"/>
      <c r="L20" s="14"/>
      <c r="M20" s="19"/>
      <c r="N20" s="17"/>
      <c r="O20" s="15"/>
      <c r="P20" s="54"/>
      <c r="Q20" s="54"/>
      <c r="R20" s="54"/>
      <c r="S20" s="54"/>
      <c r="T20" s="27"/>
      <c r="U20" s="55"/>
    </row>
    <row r="21" spans="1:21" s="8" customFormat="1" ht="17.25" customHeight="1" x14ac:dyDescent="0.2">
      <c r="A21" s="9" t="s">
        <v>21</v>
      </c>
      <c r="B21" s="5"/>
      <c r="C21" s="6"/>
      <c r="D21" s="6"/>
      <c r="E21" s="6"/>
      <c r="F21" s="6"/>
      <c r="G21" s="6"/>
      <c r="H21" s="6"/>
      <c r="I21" s="6"/>
      <c r="J21" s="6"/>
      <c r="M21" s="10"/>
      <c r="O21" s="11"/>
      <c r="P21" s="56"/>
      <c r="Q21" s="56"/>
      <c r="R21" s="56"/>
      <c r="S21" s="56"/>
      <c r="T21" s="57"/>
      <c r="U21" s="56"/>
    </row>
    <row r="22" spans="1:21" s="8" customFormat="1" ht="17.25" customHeight="1" x14ac:dyDescent="0.2">
      <c r="A22" s="31" t="s">
        <v>27</v>
      </c>
      <c r="B22" s="23">
        <v>0</v>
      </c>
      <c r="C22" s="24">
        <v>0</v>
      </c>
      <c r="D22" s="24">
        <v>0</v>
      </c>
      <c r="E22" s="24">
        <v>0</v>
      </c>
      <c r="F22" s="24">
        <v>0</v>
      </c>
      <c r="G22" s="24">
        <v>0</v>
      </c>
      <c r="H22" s="24">
        <v>0</v>
      </c>
      <c r="I22" s="24">
        <v>0</v>
      </c>
      <c r="J22" s="24">
        <v>0</v>
      </c>
      <c r="K22" s="24">
        <v>0</v>
      </c>
      <c r="L22" s="24">
        <v>0</v>
      </c>
      <c r="M22" s="25">
        <v>0</v>
      </c>
      <c r="N22" s="26">
        <v>0</v>
      </c>
      <c r="O22" s="58">
        <f>(O19-O18)/O18</f>
        <v>-0.21428571428571427</v>
      </c>
      <c r="P22" s="58">
        <f t="shared" ref="P22:U22" si="3">(P19-P18)/P18</f>
        <v>-4.0948275862068964E-2</v>
      </c>
      <c r="Q22" s="62">
        <f t="shared" si="3"/>
        <v>-0.24719101123595505</v>
      </c>
      <c r="R22" s="62">
        <f t="shared" si="3"/>
        <v>-9.3227792436235704E-2</v>
      </c>
      <c r="S22" s="74">
        <f t="shared" si="3"/>
        <v>-5.50098231827112E-2</v>
      </c>
      <c r="T22" s="58">
        <f t="shared" si="3"/>
        <v>-6.811640550047969E-2</v>
      </c>
      <c r="U22" s="58">
        <f t="shared" si="3"/>
        <v>-7.1940205543444408E-2</v>
      </c>
    </row>
    <row r="23" spans="1:21" x14ac:dyDescent="0.2">
      <c r="A23" s="31" t="s">
        <v>26</v>
      </c>
      <c r="B23" s="23">
        <v>0</v>
      </c>
      <c r="C23" s="24">
        <v>0</v>
      </c>
      <c r="D23" s="24">
        <v>0</v>
      </c>
      <c r="E23" s="24">
        <v>0</v>
      </c>
      <c r="F23" s="24">
        <v>0</v>
      </c>
      <c r="G23" s="24">
        <v>0</v>
      </c>
      <c r="H23" s="24">
        <v>0</v>
      </c>
      <c r="I23" s="24">
        <v>0</v>
      </c>
      <c r="J23" s="24">
        <v>0</v>
      </c>
      <c r="K23" s="24">
        <v>0</v>
      </c>
      <c r="L23" s="24">
        <v>0</v>
      </c>
      <c r="M23" s="25">
        <v>0</v>
      </c>
      <c r="N23" s="26">
        <v>0</v>
      </c>
      <c r="O23" s="61">
        <f>(O19-O14)/O14</f>
        <v>-0.20481927710843373</v>
      </c>
      <c r="P23" s="76">
        <f t="shared" ref="P23:U23" si="4">(P19-P14)/P14</f>
        <v>-0.18148375229920294</v>
      </c>
      <c r="Q23" s="61">
        <f t="shared" si="4"/>
        <v>-0.41228070175438597</v>
      </c>
      <c r="R23" s="61">
        <f t="shared" si="4"/>
        <v>-0.17717478052673583</v>
      </c>
      <c r="S23" s="61">
        <f t="shared" si="4"/>
        <v>2.5586353944562899E-2</v>
      </c>
      <c r="T23" s="63">
        <f t="shared" si="4"/>
        <v>-0.15950389385635996</v>
      </c>
      <c r="U23" s="61">
        <f>(U19-U14)/U14</f>
        <v>-0.16056338028169015</v>
      </c>
    </row>
    <row r="24" spans="1:21" x14ac:dyDescent="0.2">
      <c r="A24" s="8"/>
      <c r="B24" s="8"/>
      <c r="C24" s="8"/>
      <c r="D24" s="8"/>
      <c r="E24" s="8"/>
      <c r="F24" s="8"/>
      <c r="G24" s="8"/>
      <c r="H24" s="8"/>
      <c r="I24" s="8"/>
      <c r="J24" s="8"/>
      <c r="K24" s="8"/>
      <c r="L24" s="8"/>
      <c r="M24" s="8"/>
      <c r="N24" s="8"/>
      <c r="O24" s="8"/>
      <c r="P24" s="8"/>
      <c r="Q24" s="8"/>
      <c r="R24" s="8"/>
      <c r="S24" s="8"/>
      <c r="T24" s="8"/>
    </row>
    <row r="25" spans="1:21" x14ac:dyDescent="0.2">
      <c r="A25" s="80" t="str">
        <f>'Headcount Total'!A25:U25</f>
        <v>Source: Community College database and Institutional Research Staff at the State Universities and Charter Oak State College.</v>
      </c>
      <c r="B25" s="80"/>
      <c r="C25" s="80"/>
      <c r="D25" s="80"/>
      <c r="E25" s="80"/>
      <c r="F25" s="80"/>
      <c r="G25" s="80"/>
      <c r="H25" s="80"/>
      <c r="I25" s="80"/>
      <c r="J25" s="80"/>
      <c r="K25" s="80"/>
      <c r="L25" s="80"/>
      <c r="M25" s="80"/>
      <c r="N25" s="80"/>
      <c r="O25" s="80"/>
      <c r="P25" s="80"/>
      <c r="Q25" s="80"/>
      <c r="R25" s="80"/>
      <c r="S25" s="80"/>
      <c r="T25" s="80"/>
      <c r="U25" s="80"/>
    </row>
    <row r="26" spans="1:21" x14ac:dyDescent="0.2">
      <c r="A26" s="51"/>
      <c r="B26" s="51"/>
      <c r="C26" s="51"/>
      <c r="D26" s="51"/>
      <c r="E26" s="51"/>
      <c r="F26" s="51"/>
      <c r="G26" s="51"/>
      <c r="H26" s="51"/>
      <c r="I26" s="51"/>
      <c r="J26" s="51"/>
      <c r="K26" s="51"/>
      <c r="L26" s="51"/>
      <c r="M26" s="52"/>
      <c r="N26" s="52"/>
      <c r="O26" s="51"/>
      <c r="P26" s="51"/>
      <c r="Q26" s="51"/>
      <c r="R26" s="51"/>
      <c r="S26" s="51"/>
      <c r="T26" s="51"/>
      <c r="U26" s="51"/>
    </row>
    <row r="27" spans="1:21" x14ac:dyDescent="0.2">
      <c r="A27" s="53" t="s">
        <v>22</v>
      </c>
      <c r="B27" s="51"/>
      <c r="C27" s="51"/>
      <c r="D27" s="51"/>
      <c r="E27" s="51"/>
      <c r="F27" s="51"/>
      <c r="G27" s="51"/>
      <c r="H27" s="51"/>
      <c r="I27" s="51"/>
      <c r="J27" s="51"/>
      <c r="K27" s="51"/>
      <c r="L27" s="51"/>
      <c r="M27" s="51"/>
      <c r="N27" s="51"/>
      <c r="O27" s="51"/>
      <c r="P27" s="51"/>
      <c r="Q27" s="51"/>
      <c r="R27" s="51"/>
      <c r="S27" s="51"/>
      <c r="T27" s="51"/>
      <c r="U27" s="51"/>
    </row>
    <row r="28" spans="1:21" ht="39.950000000000003" customHeight="1" x14ac:dyDescent="0.2">
      <c r="A28" s="87" t="str">
        <f>'Headcount Total'!A28:U29</f>
        <v>Enrollments as of Spring 2016 are those as of institutions' respective Spring census dates, which correspond to approximately three weeks after the start of classes, with the exception of Charter Oak State College, whose census date is approximately two months after the start of classes. Data prior to Spring 2016 were obtained via the Integrated Postsecondary Education Data System (IPEDS). As per IPEDS definitions, students exclusively auditing courses are excluded from the counts.</v>
      </c>
      <c r="B28" s="87"/>
      <c r="C28" s="87"/>
      <c r="D28" s="87"/>
      <c r="E28" s="87"/>
      <c r="F28" s="87"/>
      <c r="G28" s="87"/>
      <c r="H28" s="87"/>
      <c r="I28" s="87"/>
      <c r="J28" s="87"/>
      <c r="K28" s="87"/>
      <c r="L28" s="87"/>
      <c r="M28" s="87"/>
      <c r="N28" s="87"/>
      <c r="O28" s="87"/>
      <c r="P28" s="87"/>
      <c r="Q28" s="87"/>
      <c r="R28" s="87"/>
      <c r="S28" s="87"/>
      <c r="T28" s="87"/>
      <c r="U28" s="87"/>
    </row>
    <row r="29" spans="1:21" x14ac:dyDescent="0.2">
      <c r="A29" s="78"/>
      <c r="B29" s="78"/>
      <c r="C29" s="78"/>
      <c r="D29" s="78"/>
      <c r="E29" s="78"/>
      <c r="F29" s="78"/>
      <c r="G29" s="78"/>
      <c r="H29" s="78"/>
      <c r="I29" s="78"/>
      <c r="J29" s="78"/>
      <c r="K29" s="78"/>
      <c r="L29" s="78"/>
      <c r="M29" s="78"/>
      <c r="N29" s="78"/>
      <c r="O29" s="78"/>
      <c r="P29" s="78"/>
      <c r="Q29" s="78"/>
      <c r="R29" s="78"/>
      <c r="S29" s="78"/>
      <c r="T29" s="78"/>
      <c r="U29" s="78"/>
    </row>
    <row r="30" spans="1:21" x14ac:dyDescent="0.2">
      <c r="A30" s="78" t="str">
        <f>'Headcount Total'!A30:U30</f>
        <v>Prepared by the Connecticut State College and Universities, Office of Decission Support &amp; Instututional Research, August 3, 2023.</v>
      </c>
      <c r="B30" s="78"/>
      <c r="C30" s="78"/>
      <c r="D30" s="78"/>
      <c r="E30" s="78"/>
      <c r="F30" s="78"/>
      <c r="G30" s="78"/>
      <c r="H30" s="78"/>
      <c r="I30" s="78"/>
      <c r="J30" s="78"/>
      <c r="K30" s="78"/>
      <c r="L30" s="78"/>
      <c r="M30" s="78"/>
      <c r="N30" s="78"/>
      <c r="O30" s="78"/>
      <c r="P30" s="78"/>
      <c r="Q30" s="78"/>
      <c r="R30" s="78"/>
      <c r="S30" s="78"/>
      <c r="T30" s="78"/>
      <c r="U30" s="78"/>
    </row>
    <row r="31" spans="1:21" customFormat="1" ht="15" x14ac:dyDescent="0.25"/>
    <row r="32" spans="1:21"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sheetData>
  <mergeCells count="10">
    <mergeCell ref="A30:U30"/>
    <mergeCell ref="A28:U28"/>
    <mergeCell ref="A29:U29"/>
    <mergeCell ref="A1:U1"/>
    <mergeCell ref="A3:A4"/>
    <mergeCell ref="B3:N3"/>
    <mergeCell ref="O3:O4"/>
    <mergeCell ref="P3:T3"/>
    <mergeCell ref="U3:U4"/>
    <mergeCell ref="A25:U25"/>
  </mergeCells>
  <pageMargins left="0.7" right="0.7" top="0.75" bottom="0.75" header="0.3" footer="0.3"/>
  <pageSetup scale="73" orientation="landscape" r:id="rId1"/>
  <ignoredErrors>
    <ignoredError sqref="N5:N12 T5:T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Headcount Total</vt:lpstr>
      <vt:lpstr>Headcount FT</vt:lpstr>
      <vt:lpstr>Headcount PT</vt:lpstr>
      <vt:lpstr>Headcount UG FT</vt:lpstr>
      <vt:lpstr>Headcount GR FT</vt:lpstr>
      <vt:lpstr>Headcount UG PT</vt:lpstr>
      <vt:lpstr>Headcount GR PT</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Rivera, Oscar</cp:lastModifiedBy>
  <cp:lastPrinted>2016-04-11T14:20:44Z</cp:lastPrinted>
  <dcterms:created xsi:type="dcterms:W3CDTF">2013-01-09T02:32:41Z</dcterms:created>
  <dcterms:modified xsi:type="dcterms:W3CDTF">2023-08-03T15:40:58Z</dcterms:modified>
</cp:coreProperties>
</file>