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Talon\Documents\Higher Ed Notes\facts and figures\"/>
    </mc:Choice>
  </mc:AlternateContent>
  <xr:revisionPtr revIDLastSave="0" documentId="13_ncr:1_{FC56D330-27BE-4328-A69D-3B587C63C7FF}" xr6:coauthVersionLast="47" xr6:coauthVersionMax="47" xr10:uidLastSave="{00000000-0000-0000-0000-000000000000}"/>
  <bookViews>
    <workbookView xWindow="-120" yWindow="-120" windowWidth="29040" windowHeight="15840" tabRatio="740" xr2:uid="{00000000-000D-0000-FFFF-FFFF00000000}"/>
  </bookViews>
  <sheets>
    <sheet name="Headcount Total" sheetId="1" r:id="rId1"/>
    <sheet name="Headcount FT" sheetId="2" r:id="rId2"/>
    <sheet name="Headcount PT" sheetId="3" r:id="rId3"/>
    <sheet name="Headcount UG FT" sheetId="7" r:id="rId4"/>
    <sheet name="Headcount GR FT" sheetId="6" r:id="rId5"/>
    <sheet name="Headcount UG PT" sheetId="4" r:id="rId6"/>
    <sheet name="Headcount GR PT" sheetId="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1" i="5" l="1"/>
  <c r="Q41" i="5"/>
  <c r="R41" i="5"/>
  <c r="S41" i="5"/>
  <c r="T41" i="5"/>
  <c r="P41" i="5"/>
  <c r="Q40" i="5"/>
  <c r="R40" i="5"/>
  <c r="S40" i="5"/>
  <c r="T40" i="5"/>
  <c r="U40" i="5"/>
  <c r="P40" i="5"/>
  <c r="P39" i="5"/>
  <c r="Q39" i="5"/>
  <c r="R39" i="5"/>
  <c r="S39" i="5"/>
  <c r="T39" i="5"/>
  <c r="U39" i="5"/>
  <c r="O39" i="5"/>
  <c r="P38" i="5"/>
  <c r="Q38" i="5"/>
  <c r="R38" i="5"/>
  <c r="S38" i="5"/>
  <c r="T38" i="5"/>
  <c r="U38" i="5"/>
  <c r="O38" i="5"/>
  <c r="C41" i="4"/>
  <c r="D41" i="4"/>
  <c r="E41" i="4"/>
  <c r="F41" i="4"/>
  <c r="G41" i="4"/>
  <c r="H41" i="4"/>
  <c r="I41" i="4"/>
  <c r="J41" i="4"/>
  <c r="K41" i="4"/>
  <c r="L41" i="4"/>
  <c r="M41" i="4"/>
  <c r="N41" i="4"/>
  <c r="O41" i="4"/>
  <c r="P41" i="4"/>
  <c r="Q41" i="4"/>
  <c r="R41" i="4"/>
  <c r="S41" i="4"/>
  <c r="T41" i="4"/>
  <c r="U41" i="4"/>
  <c r="B41" i="4"/>
  <c r="C40" i="4"/>
  <c r="D40" i="4"/>
  <c r="E40" i="4"/>
  <c r="F40" i="4"/>
  <c r="G40" i="4"/>
  <c r="H40" i="4"/>
  <c r="I40" i="4"/>
  <c r="J40" i="4"/>
  <c r="K40" i="4"/>
  <c r="L40" i="4"/>
  <c r="M40" i="4"/>
  <c r="N40" i="4"/>
  <c r="O40" i="4"/>
  <c r="P40" i="4"/>
  <c r="Q40" i="4"/>
  <c r="R40" i="4"/>
  <c r="S40" i="4"/>
  <c r="T40" i="4"/>
  <c r="U40" i="4"/>
  <c r="B40" i="4"/>
  <c r="C39" i="4"/>
  <c r="D39" i="4"/>
  <c r="E39" i="4"/>
  <c r="F39" i="4"/>
  <c r="G39" i="4"/>
  <c r="H39" i="4"/>
  <c r="I39" i="4"/>
  <c r="J39" i="4"/>
  <c r="K39" i="4"/>
  <c r="L39" i="4"/>
  <c r="M39" i="4"/>
  <c r="N39" i="4"/>
  <c r="O39" i="4"/>
  <c r="P39" i="4"/>
  <c r="Q39" i="4"/>
  <c r="R39" i="4"/>
  <c r="S39" i="4"/>
  <c r="T39" i="4"/>
  <c r="U39" i="4"/>
  <c r="B39" i="4"/>
  <c r="C38" i="4"/>
  <c r="D38" i="4"/>
  <c r="E38" i="4"/>
  <c r="F38" i="4"/>
  <c r="G38" i="4"/>
  <c r="H38" i="4"/>
  <c r="I38" i="4"/>
  <c r="J38" i="4"/>
  <c r="K38" i="4"/>
  <c r="L38" i="4"/>
  <c r="M38" i="4"/>
  <c r="N38" i="4"/>
  <c r="O38" i="4"/>
  <c r="P38" i="4"/>
  <c r="Q38" i="4"/>
  <c r="R38" i="4"/>
  <c r="S38" i="4"/>
  <c r="T38" i="4"/>
  <c r="U38" i="4"/>
  <c r="B38" i="4"/>
  <c r="Q41" i="6"/>
  <c r="R41" i="6"/>
  <c r="S41" i="6"/>
  <c r="T41" i="6"/>
  <c r="U41" i="6"/>
  <c r="P41" i="6"/>
  <c r="Q40" i="6"/>
  <c r="R40" i="6"/>
  <c r="S40" i="6"/>
  <c r="T40" i="6"/>
  <c r="U40" i="6"/>
  <c r="P40" i="6"/>
  <c r="P39" i="6"/>
  <c r="Q39" i="6"/>
  <c r="R39" i="6"/>
  <c r="S39" i="6"/>
  <c r="T39" i="6"/>
  <c r="U39" i="6"/>
  <c r="O39" i="6"/>
  <c r="P38" i="6"/>
  <c r="Q38" i="6"/>
  <c r="R38" i="6"/>
  <c r="S38" i="6"/>
  <c r="T38" i="6"/>
  <c r="U38" i="6"/>
  <c r="O38" i="6"/>
  <c r="C41" i="7"/>
  <c r="D41" i="7"/>
  <c r="E41" i="7"/>
  <c r="F41" i="7"/>
  <c r="G41" i="7"/>
  <c r="H41" i="7"/>
  <c r="I41" i="7"/>
  <c r="J41" i="7"/>
  <c r="K41" i="7"/>
  <c r="L41" i="7"/>
  <c r="M41" i="7"/>
  <c r="N41" i="7"/>
  <c r="P41" i="7"/>
  <c r="Q41" i="7"/>
  <c r="R41" i="7"/>
  <c r="S41" i="7"/>
  <c r="T41" i="7"/>
  <c r="U41" i="7"/>
  <c r="B41" i="7"/>
  <c r="C40" i="7"/>
  <c r="D40" i="7"/>
  <c r="E40" i="7"/>
  <c r="F40" i="7"/>
  <c r="G40" i="7"/>
  <c r="H40" i="7"/>
  <c r="I40" i="7"/>
  <c r="J40" i="7"/>
  <c r="K40" i="7"/>
  <c r="L40" i="7"/>
  <c r="M40" i="7"/>
  <c r="N40" i="7"/>
  <c r="O40" i="7"/>
  <c r="P40" i="7"/>
  <c r="Q40" i="7"/>
  <c r="R40" i="7"/>
  <c r="S40" i="7"/>
  <c r="T40" i="7"/>
  <c r="U40" i="7"/>
  <c r="B40" i="7"/>
  <c r="C39" i="7"/>
  <c r="D39" i="7"/>
  <c r="E39" i="7"/>
  <c r="F39" i="7"/>
  <c r="G39" i="7"/>
  <c r="H39" i="7"/>
  <c r="I39" i="7"/>
  <c r="J39" i="7"/>
  <c r="K39" i="7"/>
  <c r="L39" i="7"/>
  <c r="M39" i="7"/>
  <c r="N39" i="7"/>
  <c r="O39" i="7"/>
  <c r="P39" i="7"/>
  <c r="Q39" i="7"/>
  <c r="R39" i="7"/>
  <c r="S39" i="7"/>
  <c r="T39" i="7"/>
  <c r="U39" i="7"/>
  <c r="B39" i="7"/>
  <c r="C38" i="7"/>
  <c r="D38" i="7"/>
  <c r="E38" i="7"/>
  <c r="F38" i="7"/>
  <c r="G38" i="7"/>
  <c r="H38" i="7"/>
  <c r="I38" i="7"/>
  <c r="J38" i="7"/>
  <c r="K38" i="7"/>
  <c r="L38" i="7"/>
  <c r="M38" i="7"/>
  <c r="N38" i="7"/>
  <c r="O38" i="7"/>
  <c r="P38" i="7"/>
  <c r="Q38" i="7"/>
  <c r="R38" i="7"/>
  <c r="S38" i="7"/>
  <c r="T38" i="7"/>
  <c r="U38" i="7"/>
  <c r="B38" i="7"/>
  <c r="C41" i="3"/>
  <c r="D41" i="3"/>
  <c r="E41" i="3"/>
  <c r="F41" i="3"/>
  <c r="G41" i="3"/>
  <c r="H41" i="3"/>
  <c r="I41" i="3"/>
  <c r="J41" i="3"/>
  <c r="K41" i="3"/>
  <c r="L41" i="3"/>
  <c r="M41" i="3"/>
  <c r="N41" i="3"/>
  <c r="O41" i="3"/>
  <c r="P41" i="3"/>
  <c r="Q41" i="3"/>
  <c r="R41" i="3"/>
  <c r="S41" i="3"/>
  <c r="T41" i="3"/>
  <c r="U41" i="3"/>
  <c r="B41" i="3"/>
  <c r="U40" i="3"/>
  <c r="B40" i="3"/>
  <c r="B39" i="3"/>
  <c r="C40" i="3"/>
  <c r="D40" i="3"/>
  <c r="E40" i="3"/>
  <c r="F40" i="3"/>
  <c r="G40" i="3"/>
  <c r="H40" i="3"/>
  <c r="I40" i="3"/>
  <c r="J40" i="3"/>
  <c r="K40" i="3"/>
  <c r="L40" i="3"/>
  <c r="M40" i="3"/>
  <c r="N40" i="3"/>
  <c r="O40" i="3"/>
  <c r="P40" i="3"/>
  <c r="Q40" i="3"/>
  <c r="R40" i="3"/>
  <c r="S40" i="3"/>
  <c r="T40" i="3"/>
  <c r="C39" i="3"/>
  <c r="D39" i="3"/>
  <c r="E39" i="3"/>
  <c r="F39" i="3"/>
  <c r="G39" i="3"/>
  <c r="H39" i="3"/>
  <c r="I39" i="3"/>
  <c r="J39" i="3"/>
  <c r="K39" i="3"/>
  <c r="L39" i="3"/>
  <c r="M39" i="3"/>
  <c r="N39" i="3"/>
  <c r="O39" i="3"/>
  <c r="P39" i="3"/>
  <c r="Q39" i="3"/>
  <c r="R39" i="3"/>
  <c r="S39" i="3"/>
  <c r="T39" i="3"/>
  <c r="U39" i="3"/>
  <c r="C38" i="3"/>
  <c r="D38" i="3"/>
  <c r="E38" i="3"/>
  <c r="F38" i="3"/>
  <c r="G38" i="3"/>
  <c r="H38" i="3"/>
  <c r="I38" i="3"/>
  <c r="J38" i="3"/>
  <c r="K38" i="3"/>
  <c r="L38" i="3"/>
  <c r="M38" i="3"/>
  <c r="N38" i="3"/>
  <c r="O38" i="3"/>
  <c r="P38" i="3"/>
  <c r="Q38" i="3"/>
  <c r="R38" i="3"/>
  <c r="S38" i="3"/>
  <c r="T38" i="3"/>
  <c r="U38" i="3"/>
  <c r="B38" i="3"/>
  <c r="U41" i="2"/>
  <c r="C41" i="2"/>
  <c r="D41" i="2"/>
  <c r="E41" i="2"/>
  <c r="F41" i="2"/>
  <c r="G41" i="2"/>
  <c r="H41" i="2"/>
  <c r="I41" i="2"/>
  <c r="J41" i="2"/>
  <c r="K41" i="2"/>
  <c r="L41" i="2"/>
  <c r="M41" i="2"/>
  <c r="N41" i="2"/>
  <c r="P41" i="2"/>
  <c r="Q41" i="2"/>
  <c r="R41" i="2"/>
  <c r="S41" i="2"/>
  <c r="T41" i="2"/>
  <c r="B41" i="2"/>
  <c r="C40" i="2"/>
  <c r="D40" i="2"/>
  <c r="E40" i="2"/>
  <c r="F40" i="2"/>
  <c r="G40" i="2"/>
  <c r="H40" i="2"/>
  <c r="I40" i="2"/>
  <c r="J40" i="2"/>
  <c r="K40" i="2"/>
  <c r="L40" i="2"/>
  <c r="M40" i="2"/>
  <c r="N40" i="2"/>
  <c r="O40" i="2"/>
  <c r="P40" i="2"/>
  <c r="Q40" i="2"/>
  <c r="R40" i="2"/>
  <c r="S40" i="2"/>
  <c r="T40" i="2"/>
  <c r="U40" i="2"/>
  <c r="B40" i="2"/>
  <c r="C39" i="2"/>
  <c r="D39" i="2"/>
  <c r="E39" i="2"/>
  <c r="F39" i="2"/>
  <c r="G39" i="2"/>
  <c r="H39" i="2"/>
  <c r="I39" i="2"/>
  <c r="J39" i="2"/>
  <c r="K39" i="2"/>
  <c r="L39" i="2"/>
  <c r="M39" i="2"/>
  <c r="N39" i="2"/>
  <c r="O39" i="2"/>
  <c r="P39" i="2"/>
  <c r="Q39" i="2"/>
  <c r="R39" i="2"/>
  <c r="S39" i="2"/>
  <c r="T39" i="2"/>
  <c r="U39" i="2"/>
  <c r="B39" i="2"/>
  <c r="C38" i="2"/>
  <c r="D38" i="2"/>
  <c r="E38" i="2"/>
  <c r="F38" i="2"/>
  <c r="G38" i="2"/>
  <c r="H38" i="2"/>
  <c r="I38" i="2"/>
  <c r="J38" i="2"/>
  <c r="K38" i="2"/>
  <c r="L38" i="2"/>
  <c r="M38" i="2"/>
  <c r="N38" i="2"/>
  <c r="O38" i="2"/>
  <c r="P38" i="2"/>
  <c r="Q38" i="2"/>
  <c r="R38" i="2"/>
  <c r="S38" i="2"/>
  <c r="T38" i="2"/>
  <c r="U38" i="2"/>
  <c r="B38" i="2"/>
  <c r="C41" i="1"/>
  <c r="D41" i="1"/>
  <c r="E41" i="1"/>
  <c r="F41" i="1"/>
  <c r="G41" i="1"/>
  <c r="H41" i="1"/>
  <c r="I41" i="1"/>
  <c r="J41" i="1"/>
  <c r="K41" i="1"/>
  <c r="L41" i="1"/>
  <c r="M41" i="1"/>
  <c r="N41" i="1"/>
  <c r="O41" i="1"/>
  <c r="P41" i="1"/>
  <c r="Q41" i="1"/>
  <c r="R41" i="1"/>
  <c r="S41" i="1"/>
  <c r="T41" i="1"/>
  <c r="U41" i="1"/>
  <c r="B41" i="1"/>
  <c r="O40" i="1"/>
  <c r="U40" i="1"/>
  <c r="C40" i="1"/>
  <c r="D40" i="1"/>
  <c r="E40" i="1"/>
  <c r="F40" i="1"/>
  <c r="G40" i="1"/>
  <c r="H40" i="1"/>
  <c r="I40" i="1"/>
  <c r="J40" i="1"/>
  <c r="K40" i="1"/>
  <c r="L40" i="1"/>
  <c r="M40" i="1"/>
  <c r="N40" i="1"/>
  <c r="P40" i="1"/>
  <c r="Q40" i="1"/>
  <c r="R40" i="1"/>
  <c r="S40" i="1"/>
  <c r="T40" i="1"/>
  <c r="B40" i="1"/>
  <c r="C39" i="1"/>
  <c r="D39" i="1"/>
  <c r="E39" i="1"/>
  <c r="F39" i="1"/>
  <c r="G39" i="1"/>
  <c r="H39" i="1"/>
  <c r="I39" i="1"/>
  <c r="J39" i="1"/>
  <c r="K39" i="1"/>
  <c r="L39" i="1"/>
  <c r="M39" i="1"/>
  <c r="N39" i="1"/>
  <c r="O39" i="1"/>
  <c r="P39" i="1"/>
  <c r="Q39" i="1"/>
  <c r="R39" i="1"/>
  <c r="S39" i="1"/>
  <c r="T39" i="1"/>
  <c r="U39" i="1"/>
  <c r="B39" i="1"/>
  <c r="C38" i="1"/>
  <c r="D38" i="1"/>
  <c r="E38" i="1"/>
  <c r="F38" i="1"/>
  <c r="G38" i="1"/>
  <c r="H38" i="1"/>
  <c r="I38" i="1"/>
  <c r="J38" i="1"/>
  <c r="K38" i="1"/>
  <c r="L38" i="1"/>
  <c r="M38" i="1"/>
  <c r="N38" i="1"/>
  <c r="O38" i="1"/>
  <c r="P38" i="1"/>
  <c r="Q38" i="1"/>
  <c r="R38" i="1"/>
  <c r="S38" i="1"/>
  <c r="T38" i="1"/>
  <c r="U38" i="1"/>
  <c r="B38" i="1"/>
  <c r="T35" i="5"/>
  <c r="U35" i="5" s="1"/>
  <c r="T35" i="4"/>
  <c r="U35" i="4" s="1"/>
  <c r="T35" i="6"/>
  <c r="U35" i="6" s="1"/>
  <c r="U35" i="7"/>
  <c r="T35" i="7"/>
  <c r="T34" i="5" l="1"/>
  <c r="U34" i="4"/>
  <c r="T34" i="4"/>
  <c r="T34" i="6"/>
  <c r="T34" i="7"/>
  <c r="U34" i="7" s="1"/>
  <c r="U34" i="5" l="1"/>
  <c r="U34" i="6"/>
  <c r="U33" i="5"/>
  <c r="U33" i="4"/>
  <c r="T32" i="6"/>
  <c r="T33" i="6"/>
  <c r="T33" i="7"/>
  <c r="T33" i="2"/>
  <c r="N33" i="2"/>
  <c r="T33" i="1"/>
  <c r="U33" i="2" l="1"/>
  <c r="U33" i="6"/>
  <c r="U33" i="7"/>
  <c r="N33" i="1"/>
  <c r="U33" i="1" l="1"/>
  <c r="T32" i="5"/>
  <c r="T32" i="4"/>
  <c r="T31" i="4"/>
  <c r="U31" i="4" s="1"/>
  <c r="U32" i="6"/>
  <c r="U32" i="4" l="1"/>
  <c r="U32" i="5"/>
  <c r="T31" i="5"/>
  <c r="T31" i="6"/>
  <c r="U31" i="6" l="1"/>
  <c r="U31" i="5"/>
  <c r="T31" i="7"/>
  <c r="U31" i="7" l="1"/>
  <c r="T30" i="5"/>
  <c r="U30" i="5" s="1"/>
  <c r="T30" i="4"/>
  <c r="U30" i="4" s="1"/>
  <c r="T30" i="6"/>
  <c r="T30" i="7"/>
  <c r="U30" i="7" s="1"/>
  <c r="U30" i="6" l="1"/>
  <c r="T29" i="5"/>
  <c r="U27" i="4"/>
  <c r="T29" i="4"/>
  <c r="T29" i="6"/>
  <c r="T29" i="7"/>
  <c r="U29" i="4" l="1"/>
  <c r="U29" i="6"/>
  <c r="U29" i="5"/>
  <c r="U29" i="7"/>
  <c r="B49" i="5"/>
  <c r="B48" i="5"/>
  <c r="B47" i="5"/>
  <c r="B45" i="5"/>
  <c r="B44" i="5"/>
  <c r="B49" i="4"/>
  <c r="B48" i="4"/>
  <c r="B47" i="4"/>
  <c r="B46" i="4"/>
  <c r="B45" i="4"/>
  <c r="B44" i="4"/>
  <c r="B49" i="6"/>
  <c r="B48" i="6"/>
  <c r="B47" i="6"/>
  <c r="B45" i="6"/>
  <c r="B44" i="6"/>
  <c r="B50" i="7"/>
  <c r="B49" i="7"/>
  <c r="B48" i="7"/>
  <c r="B46" i="7"/>
  <c r="B45" i="7"/>
  <c r="B44" i="7"/>
  <c r="B49" i="3"/>
  <c r="B48" i="3"/>
  <c r="B47" i="3"/>
  <c r="B46" i="3"/>
  <c r="B45" i="3"/>
  <c r="B44" i="3"/>
  <c r="B50" i="2"/>
  <c r="B49" i="2"/>
  <c r="B48" i="2"/>
  <c r="B46" i="2"/>
  <c r="B45" i="2"/>
  <c r="B44" i="2"/>
  <c r="U28" i="4"/>
  <c r="U28" i="7"/>
  <c r="U27" i="7" l="1"/>
  <c r="N26" i="4" l="1"/>
  <c r="N26" i="7"/>
  <c r="N26" i="3"/>
  <c r="N26" i="2"/>
  <c r="T26" i="5"/>
  <c r="U26" i="5" s="1"/>
  <c r="T26" i="4"/>
  <c r="T26" i="6"/>
  <c r="U26" i="6" s="1"/>
  <c r="T26" i="7"/>
  <c r="T26" i="3"/>
  <c r="T26" i="2"/>
  <c r="T26" i="1"/>
  <c r="U26" i="4" l="1"/>
  <c r="U26" i="3"/>
  <c r="U26" i="2"/>
  <c r="U26" i="7"/>
  <c r="N26" i="1"/>
  <c r="U26" i="1" l="1"/>
</calcChain>
</file>

<file path=xl/sharedStrings.xml><?xml version="1.0" encoding="utf-8"?>
<sst xmlns="http://schemas.openxmlformats.org/spreadsheetml/2006/main" count="1314" uniqueCount="71">
  <si>
    <t>Year</t>
  </si>
  <si>
    <t>State Universities</t>
  </si>
  <si>
    <t>Grand Total</t>
  </si>
  <si>
    <t>Asnuntuck</t>
  </si>
  <si>
    <t>Capital</t>
  </si>
  <si>
    <t>Gateway</t>
  </si>
  <si>
    <t>Housatonic</t>
  </si>
  <si>
    <t>Manchester</t>
  </si>
  <si>
    <t>Middlesex</t>
  </si>
  <si>
    <t>Naugatuck Valley</t>
  </si>
  <si>
    <t>Northwestern Connecticut</t>
  </si>
  <si>
    <t>Norwalk</t>
  </si>
  <si>
    <t>Quinebaug Valley</t>
  </si>
  <si>
    <t>Three Rivers</t>
  </si>
  <si>
    <t>Tunxis</t>
  </si>
  <si>
    <t>Community Colleges Total</t>
  </si>
  <si>
    <t>Central</t>
  </si>
  <si>
    <t>Eastern</t>
  </si>
  <si>
    <t>Southern</t>
  </si>
  <si>
    <t>Western</t>
  </si>
  <si>
    <t>State Universities Total</t>
  </si>
  <si>
    <t>% Change</t>
  </si>
  <si>
    <t>1 year</t>
  </si>
  <si>
    <t>5 years</t>
  </si>
  <si>
    <t>10 years</t>
  </si>
  <si>
    <t>since 1993</t>
  </si>
  <si>
    <t>About these data</t>
  </si>
  <si>
    <t>1993</t>
  </si>
  <si>
    <t>1994</t>
  </si>
  <si>
    <t>1995</t>
  </si>
  <si>
    <t>1996</t>
  </si>
  <si>
    <t>1997</t>
  </si>
  <si>
    <t>1998</t>
  </si>
  <si>
    <t>1999</t>
  </si>
  <si>
    <t>2000</t>
  </si>
  <si>
    <t>2001</t>
  </si>
  <si>
    <t>2002</t>
  </si>
  <si>
    <t>2003</t>
  </si>
  <si>
    <t>2004</t>
  </si>
  <si>
    <t>2005</t>
  </si>
  <si>
    <t>2006</t>
  </si>
  <si>
    <t>2007</t>
  </si>
  <si>
    <t>2008</t>
  </si>
  <si>
    <t>2009</t>
  </si>
  <si>
    <t>2010</t>
  </si>
  <si>
    <t>2011</t>
  </si>
  <si>
    <t>Source: BOR enrollment database used for IPEDS reporting</t>
  </si>
  <si>
    <r>
      <t xml:space="preserve">2012 </t>
    </r>
    <r>
      <rPr>
        <vertAlign val="superscript"/>
        <sz val="10"/>
        <color indexed="8"/>
        <rFont val="Arial"/>
        <family val="2"/>
      </rPr>
      <t>(1)</t>
    </r>
  </si>
  <si>
    <t>--</t>
  </si>
  <si>
    <t>Community Colleges</t>
  </si>
  <si>
    <r>
      <t xml:space="preserve">2013 </t>
    </r>
    <r>
      <rPr>
        <vertAlign val="superscript"/>
        <sz val="10"/>
        <color indexed="8"/>
        <rFont val="Arial"/>
        <family val="2"/>
      </rPr>
      <t>(3)</t>
    </r>
  </si>
  <si>
    <t>2013</t>
  </si>
  <si>
    <r>
      <t xml:space="preserve">2013 </t>
    </r>
    <r>
      <rPr>
        <vertAlign val="superscript"/>
        <sz val="10"/>
        <color indexed="8"/>
        <rFont val="Arial"/>
        <family val="2"/>
      </rPr>
      <t>(3)</t>
    </r>
  </si>
  <si>
    <t>Connecticut State Colleges &amp; Universities (CSCU) Fall Headcount Enrollment, Trends, FULL-TIME &amp; PART-TIME</t>
  </si>
  <si>
    <t>Connecticut State Colleges &amp; Universities (CSCU) Fall Headcount Enrollment, Trends, FULL-TIME ONLY</t>
  </si>
  <si>
    <t>Connecticut State Colleges &amp; Universities (CSCU) Fall Headcount Enrollment, Trends, PART-TIME ONLY</t>
  </si>
  <si>
    <t>Connecticut State Colleges &amp; Universities (CSCU) Fall Headcount Enrollment, Trends, UNDERGRADUATE FULL-TIME ONLY</t>
  </si>
  <si>
    <t>Connecticut State Colleges &amp; Universities (CSCU) Fall Headcount Enrollment, Trends, GRADUATE FULL-TIME ONLY</t>
  </si>
  <si>
    <t>Connecticut State Colleges &amp; Universities (CSCU) Fall Headcount Enrollment, Trends, UNDERGRADUATE PART-TIME ONLY</t>
  </si>
  <si>
    <t>Connecticut State Colleges &amp; Universities (CSCU) Fall Headcount Enrollment, Trends, GRADUATE PART-TIME ONLY</t>
  </si>
  <si>
    <r>
      <t xml:space="preserve">Charter Oak State College
</t>
    </r>
    <r>
      <rPr>
        <sz val="8"/>
        <color indexed="8"/>
        <rFont val="Arial"/>
        <family val="2"/>
      </rPr>
      <t>(2)</t>
    </r>
  </si>
  <si>
    <t>(1) IMPORTANT NOTE: Headcount enrollments prior to fall 2012 included students who were exclusively auditing classes or courses that cannot be applied towards a formal award as well as students studying abroad but paying only a nominal fee at their home institution, even though IPEDS instructs institutions to exclude these students from headcount enrollment. These students are not included in fall 2012 and later years, in accordance with IPEDS definitions.</t>
  </si>
  <si>
    <t>(2) Charter Oak State College through 2011 historically included students who were affiliated with the college for the purposes of transcript evaluation and degree aggregation but were not enrolled for credit, although this practice is not consistent with IPEDS enrollment reporting definitions. The decrease in enrollment for Charter Oak State College is entirely attributable to this change in reporting practice.</t>
  </si>
  <si>
    <t>(3) Data for Fall 2013 are census-date counts, except for Charter Oak State College (see n. 2). Data were not official until reported to IPEDS in spring 2014.</t>
  </si>
  <si>
    <t xml:space="preserve">Enrollments as of Fall 2015 are those as of institutions' respective Fall census dates, which correspond to approximately three weeks after the start of the classes, with the exception of Charter Oak State College whose census date is approximately 2 months after the start of classes. Data prior to Fall 2015 were obtained via the Integrated Postsecondary Education Data System (IPEDS). </t>
  </si>
  <si>
    <r>
      <t>since 1993</t>
    </r>
    <r>
      <rPr>
        <vertAlign val="superscript"/>
        <sz val="10"/>
        <color theme="1"/>
        <rFont val="Arial"/>
        <family val="2"/>
      </rPr>
      <t>(4)</t>
    </r>
  </si>
  <si>
    <r>
      <t>since 1993</t>
    </r>
    <r>
      <rPr>
        <vertAlign val="superscript"/>
        <sz val="10"/>
        <color theme="1"/>
        <rFont val="Arial"/>
        <family val="2"/>
      </rPr>
      <t>(3)</t>
    </r>
  </si>
  <si>
    <t>(3) For Charter Oak State College only, the calculation is based on enrollment since 2016.</t>
  </si>
  <si>
    <t>(4)  For Charter Oak State College only, the calculation is based on enrollment since 2007.</t>
  </si>
  <si>
    <t>(3)  For Charter Oak State College only, the calculation is based on enrollment since 2016.</t>
  </si>
  <si>
    <t>Prepared by the Office of Decision Support &amp; Institutional Research,March 26,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</si>
</sst>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vertAlign val="superscript"/>
      <sz val="10"/>
      <color indexed="8"/>
      <name val="Arial"/>
      <family val="2"/>
    </font>
    <font>
      <sz val="10"/>
      <color theme="1"/>
      <name val="Arial"/>
      <family val="2"/>
    </font>
    <font>
      <sz val="9"/>
      <color theme="1"/>
      <name val="Arial"/>
      <family val="2"/>
    </font>
    <font>
      <b/>
      <sz val="13"/>
      <color theme="1"/>
      <name val="Arial"/>
      <family val="2"/>
    </font>
    <font>
      <b/>
      <sz val="9"/>
      <color theme="1"/>
      <name val="Arial"/>
      <family val="2"/>
    </font>
    <font>
      <sz val="8"/>
      <color theme="1"/>
      <name val="Arial"/>
      <family val="2"/>
    </font>
    <font>
      <sz val="8"/>
      <color indexed="8"/>
      <name val="Arial"/>
      <family val="2"/>
    </font>
    <font>
      <sz val="10"/>
      <name val="Arial"/>
      <family val="2"/>
    </font>
    <font>
      <vertAlign val="superscript"/>
      <sz val="10"/>
      <color theme="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6">
    <xf numFmtId="0" fontId="0" fillId="0" borderId="0" xfId="0"/>
    <xf numFmtId="0" fontId="2" fillId="0" borderId="0" xfId="0" applyFont="1"/>
    <xf numFmtId="0" fontId="2" fillId="0" borderId="1" xfId="0" applyFont="1" applyBorder="1" applyAlignment="1">
      <alignment horizontal="right" textRotation="90" wrapText="1"/>
    </xf>
    <xf numFmtId="0" fontId="2" fillId="0" borderId="1" xfId="0" applyFont="1" applyBorder="1" applyAlignment="1">
      <alignment textRotation="90" wrapText="1"/>
    </xf>
    <xf numFmtId="0" fontId="2" fillId="0" borderId="2" xfId="0" applyFont="1" applyBorder="1" applyAlignment="1">
      <alignment textRotation="90" wrapText="1"/>
    </xf>
    <xf numFmtId="0" fontId="2" fillId="0" borderId="3" xfId="0" applyFont="1" applyBorder="1" applyAlignment="1">
      <alignment horizontal="left" indent="1"/>
    </xf>
    <xf numFmtId="3" fontId="2" fillId="0" borderId="4" xfId="0" applyNumberFormat="1" applyFont="1" applyBorder="1"/>
    <xf numFmtId="3" fontId="2" fillId="0" borderId="3" xfId="0" applyNumberFormat="1" applyFont="1" applyBorder="1"/>
    <xf numFmtId="3" fontId="2" fillId="0" borderId="5" xfId="0" applyNumberFormat="1" applyFont="1" applyBorder="1"/>
    <xf numFmtId="0" fontId="2" fillId="0" borderId="0" xfId="0" applyFont="1" applyAlignment="1">
      <alignment horizontal="left" indent="1"/>
    </xf>
    <xf numFmtId="3" fontId="2" fillId="0" borderId="6" xfId="0" applyNumberFormat="1" applyFont="1" applyBorder="1"/>
    <xf numFmtId="3" fontId="2" fillId="0" borderId="0" xfId="0" applyNumberFormat="1" applyFont="1"/>
    <xf numFmtId="3" fontId="2" fillId="0" borderId="7" xfId="0" applyNumberFormat="1" applyFont="1" applyBorder="1"/>
    <xf numFmtId="0" fontId="2" fillId="0" borderId="8" xfId="0" applyFont="1" applyBorder="1" applyAlignment="1">
      <alignment horizontal="left" indent="1"/>
    </xf>
    <xf numFmtId="3" fontId="2" fillId="0" borderId="9" xfId="0" applyNumberFormat="1" applyFont="1" applyBorder="1"/>
    <xf numFmtId="3" fontId="2" fillId="0" borderId="8" xfId="0" applyNumberFormat="1" applyFont="1" applyBorder="1"/>
    <xf numFmtId="3" fontId="2" fillId="0" borderId="10" xfId="0" applyNumberFormat="1" applyFont="1" applyBorder="1"/>
    <xf numFmtId="0" fontId="2" fillId="0" borderId="7" xfId="0" applyFont="1" applyBorder="1"/>
    <xf numFmtId="164" fontId="2" fillId="0" borderId="6" xfId="0" applyNumberFormat="1" applyFont="1" applyBorder="1"/>
    <xf numFmtId="164" fontId="2" fillId="0" borderId="0" xfId="0" applyNumberFormat="1" applyFont="1"/>
    <xf numFmtId="164" fontId="2" fillId="0" borderId="7" xfId="0" applyNumberFormat="1" applyFont="1" applyBorder="1"/>
    <xf numFmtId="0" fontId="2" fillId="0" borderId="12" xfId="0" applyFont="1" applyBorder="1" applyAlignment="1">
      <alignment horizontal="left" indent="1"/>
    </xf>
    <xf numFmtId="164" fontId="2" fillId="0" borderId="7" xfId="0" quotePrefix="1" applyNumberFormat="1" applyFont="1" applyBorder="1" applyAlignment="1">
      <alignment horizontal="center"/>
    </xf>
    <xf numFmtId="3" fontId="2" fillId="0" borderId="4" xfId="0" applyNumberFormat="1" applyFont="1" applyBorder="1" applyAlignment="1">
      <alignment horizontal="center"/>
    </xf>
    <xf numFmtId="3" fontId="2" fillId="0" borderId="3" xfId="0" applyNumberFormat="1" applyFont="1" applyBorder="1" applyAlignment="1">
      <alignment horizontal="center"/>
    </xf>
    <xf numFmtId="3" fontId="2" fillId="0" borderId="5" xfId="0" applyNumberFormat="1" applyFont="1" applyBorder="1" applyAlignment="1">
      <alignment horizontal="center"/>
    </xf>
    <xf numFmtId="3" fontId="2" fillId="0" borderId="6" xfId="0" applyNumberFormat="1" applyFont="1" applyBorder="1" applyAlignment="1">
      <alignment horizontal="center"/>
    </xf>
    <xf numFmtId="3" fontId="2" fillId="0" borderId="0" xfId="0" applyNumberFormat="1" applyFont="1" applyAlignment="1">
      <alignment horizontal="center"/>
    </xf>
    <xf numFmtId="3" fontId="2" fillId="0" borderId="7" xfId="0" applyNumberFormat="1" applyFont="1" applyBorder="1" applyAlignment="1">
      <alignment horizontal="center"/>
    </xf>
    <xf numFmtId="3" fontId="2" fillId="0" borderId="9" xfId="0" applyNumberFormat="1" applyFont="1" applyBorder="1" applyAlignment="1">
      <alignment horizontal="center"/>
    </xf>
    <xf numFmtId="3" fontId="2" fillId="0" borderId="8" xfId="0" applyNumberFormat="1" applyFont="1" applyBorder="1" applyAlignment="1">
      <alignment horizontal="center"/>
    </xf>
    <xf numFmtId="3" fontId="2" fillId="0" borderId="10" xfId="0" applyNumberFormat="1" applyFont="1" applyBorder="1" applyAlignment="1">
      <alignment horizontal="center"/>
    </xf>
    <xf numFmtId="0" fontId="2" fillId="0" borderId="11" xfId="0" applyFont="1" applyBorder="1"/>
    <xf numFmtId="3" fontId="2" fillId="0" borderId="5" xfId="0" applyNumberFormat="1" applyFont="1" applyBorder="1" applyAlignment="1">
      <alignment horizontal="right"/>
    </xf>
    <xf numFmtId="0" fontId="2" fillId="0" borderId="0" xfId="0" quotePrefix="1" applyFont="1" applyAlignment="1">
      <alignment horizontal="left" indent="1"/>
    </xf>
    <xf numFmtId="3" fontId="2" fillId="0" borderId="7" xfId="0" applyNumberFormat="1" applyFont="1" applyBorder="1" applyAlignment="1">
      <alignment horizontal="right" indent="1"/>
    </xf>
    <xf numFmtId="0" fontId="2" fillId="0" borderId="7" xfId="0" applyFont="1" applyBorder="1" applyAlignment="1">
      <alignment horizontal="right" indent="1"/>
    </xf>
    <xf numFmtId="164" fontId="2" fillId="0" borderId="7" xfId="0" applyNumberFormat="1" applyFont="1" applyBorder="1" applyAlignment="1">
      <alignment horizontal="right" indent="1"/>
    </xf>
    <xf numFmtId="3" fontId="2" fillId="0" borderId="3" xfId="0" applyNumberFormat="1" applyFont="1" applyBorder="1" applyAlignment="1">
      <alignment horizontal="right"/>
    </xf>
    <xf numFmtId="3" fontId="2" fillId="0" borderId="5" xfId="0" applyNumberFormat="1" applyFont="1" applyBorder="1" applyAlignment="1">
      <alignment horizontal="left" indent="1"/>
    </xf>
    <xf numFmtId="3" fontId="2" fillId="0" borderId="7" xfId="0" applyNumberFormat="1" applyFont="1" applyBorder="1" applyAlignment="1">
      <alignment horizontal="left" indent="1"/>
    </xf>
    <xf numFmtId="3" fontId="2" fillId="0" borderId="10" xfId="0" applyNumberFormat="1" applyFont="1" applyBorder="1" applyAlignment="1">
      <alignment horizontal="left" indent="1"/>
    </xf>
    <xf numFmtId="0" fontId="3" fillId="0" borderId="0" xfId="0" applyFont="1"/>
    <xf numFmtId="0" fontId="8" fillId="0" borderId="12" xfId="0" applyFont="1" applyBorder="1" applyAlignment="1">
      <alignment horizontal="left" indent="1"/>
    </xf>
    <xf numFmtId="3" fontId="8" fillId="0" borderId="9" xfId="0" applyNumberFormat="1" applyFont="1" applyBorder="1"/>
    <xf numFmtId="3" fontId="8" fillId="0" borderId="8" xfId="0" applyNumberFormat="1" applyFont="1" applyBorder="1"/>
    <xf numFmtId="3" fontId="8" fillId="0" borderId="10" xfId="0" applyNumberFormat="1" applyFont="1" applyBorder="1"/>
    <xf numFmtId="3" fontId="8" fillId="0" borderId="10" xfId="0" applyNumberFormat="1" applyFont="1" applyBorder="1" applyAlignment="1">
      <alignment horizontal="center"/>
    </xf>
    <xf numFmtId="3" fontId="8" fillId="0" borderId="8" xfId="0" applyNumberFormat="1" applyFont="1" applyBorder="1" applyAlignment="1">
      <alignment horizontal="center"/>
    </xf>
    <xf numFmtId="164" fontId="2" fillId="0" borderId="7" xfId="0" applyNumberFormat="1" applyFont="1" applyBorder="1" applyAlignment="1">
      <alignment horizontal="center"/>
    </xf>
    <xf numFmtId="164" fontId="2" fillId="0" borderId="11" xfId="0" applyNumberFormat="1" applyFont="1" applyBorder="1" applyAlignment="1">
      <alignment horizontal="right" indent="1"/>
    </xf>
    <xf numFmtId="164" fontId="2" fillId="0" borderId="6" xfId="0" applyNumberFormat="1" applyFont="1" applyBorder="1" applyAlignment="1">
      <alignment horizontal="right" indent="1"/>
    </xf>
    <xf numFmtId="164" fontId="2" fillId="0" borderId="0" xfId="0" applyNumberFormat="1" applyFont="1" applyAlignment="1">
      <alignment horizontal="right" indent="1"/>
    </xf>
    <xf numFmtId="164" fontId="2" fillId="0" borderId="11" xfId="0" applyNumberFormat="1" applyFont="1" applyBorder="1"/>
    <xf numFmtId="0" fontId="2" fillId="0" borderId="6" xfId="0" applyFont="1" applyBorder="1"/>
    <xf numFmtId="0" fontId="2" fillId="2" borderId="0" xfId="0" applyFont="1" applyFill="1"/>
    <xf numFmtId="3" fontId="8" fillId="0" borderId="0" xfId="0" applyNumberFormat="1" applyFont="1"/>
    <xf numFmtId="3" fontId="2" fillId="0" borderId="12" xfId="0" applyNumberFormat="1" applyFont="1" applyBorder="1"/>
    <xf numFmtId="0" fontId="3" fillId="0" borderId="0" xfId="0" applyFont="1" applyAlignment="1">
      <alignment horizontal="left"/>
    </xf>
    <xf numFmtId="0" fontId="3" fillId="0" borderId="0" xfId="0" applyFont="1" applyAlignment="1">
      <alignment horizontal="left" wrapText="1"/>
    </xf>
    <xf numFmtId="0" fontId="5" fillId="0" borderId="0" xfId="0" applyFont="1" applyAlignment="1">
      <alignment horizontal="left"/>
    </xf>
    <xf numFmtId="0" fontId="3" fillId="0" borderId="0" xfId="0" applyFont="1" applyAlignment="1">
      <alignment horizontal="left" vertical="top" wrapText="1"/>
    </xf>
    <xf numFmtId="0" fontId="3" fillId="0" borderId="0" xfId="0" applyFont="1"/>
    <xf numFmtId="0" fontId="4" fillId="2" borderId="0" xfId="0" applyFont="1" applyFill="1" applyAlignment="1">
      <alignment horizontal="left"/>
    </xf>
    <xf numFmtId="0" fontId="2" fillId="0" borderId="13" xfId="0" applyFont="1" applyBorder="1" applyAlignment="1">
      <alignment wrapText="1"/>
    </xf>
    <xf numFmtId="0" fontId="2" fillId="0" borderId="14" xfId="0" applyFont="1" applyBorder="1" applyAlignment="1">
      <alignment horizontal="center" wrapText="1"/>
    </xf>
    <xf numFmtId="0" fontId="2" fillId="0" borderId="1" xfId="0" applyFont="1" applyBorder="1" applyAlignment="1">
      <alignment horizontal="center" wrapText="1"/>
    </xf>
    <xf numFmtId="0" fontId="6" fillId="0" borderId="2" xfId="0" applyFont="1" applyBorder="1" applyAlignment="1">
      <alignment horizontal="center" textRotation="90" wrapText="1"/>
    </xf>
    <xf numFmtId="0" fontId="2" fillId="0" borderId="14" xfId="0" applyFont="1" applyBorder="1" applyAlignment="1">
      <alignment horizontal="center" textRotation="90" wrapText="1"/>
    </xf>
    <xf numFmtId="0" fontId="4" fillId="2" borderId="0" xfId="0" applyFont="1" applyFill="1"/>
    <xf numFmtId="0" fontId="3" fillId="0" borderId="0" xfId="0" applyFont="1" applyAlignment="1">
      <alignment horizontal="left" vertical="center" wrapText="1"/>
    </xf>
    <xf numFmtId="0" fontId="4" fillId="0" borderId="0" xfId="0" applyFont="1"/>
    <xf numFmtId="3" fontId="2" fillId="0" borderId="0" xfId="0" applyNumberFormat="1" applyFont="1" applyBorder="1" applyAlignment="1">
      <alignment horizontal="center"/>
    </xf>
    <xf numFmtId="0" fontId="2" fillId="0" borderId="1" xfId="0" applyFont="1" applyBorder="1" applyAlignment="1">
      <alignment horizontal="left" indent="1"/>
    </xf>
    <xf numFmtId="3" fontId="2" fillId="0" borderId="14" xfId="0" applyNumberFormat="1" applyFont="1" applyBorder="1"/>
    <xf numFmtId="3" fontId="2" fillId="0" borderId="1" xfId="0" applyNumberFormat="1" applyFont="1" applyBorder="1"/>
    <xf numFmtId="3" fontId="2" fillId="0" borderId="2" xfId="0" applyNumberFormat="1" applyFont="1" applyBorder="1"/>
    <xf numFmtId="3" fontId="2" fillId="0" borderId="2" xfId="0" applyNumberFormat="1" applyFont="1" applyBorder="1" applyAlignment="1">
      <alignment horizontal="center"/>
    </xf>
    <xf numFmtId="3" fontId="2" fillId="0" borderId="1" xfId="0" applyNumberFormat="1" applyFont="1" applyBorder="1" applyAlignment="1">
      <alignment horizontal="center"/>
    </xf>
    <xf numFmtId="3" fontId="2" fillId="0" borderId="2" xfId="0" applyNumberFormat="1" applyFont="1" applyBorder="1" applyAlignment="1">
      <alignment horizontal="left" indent="1"/>
    </xf>
    <xf numFmtId="3" fontId="2" fillId="0" borderId="14" xfId="0" applyNumberFormat="1" applyFont="1" applyBorder="1" applyAlignment="1">
      <alignment horizontal="center"/>
    </xf>
    <xf numFmtId="3" fontId="8" fillId="0" borderId="1" xfId="0" applyNumberFormat="1" applyFont="1" applyBorder="1"/>
    <xf numFmtId="164" fontId="2" fillId="0" borderId="6" xfId="0" applyNumberFormat="1" applyFont="1" applyBorder="1" applyAlignment="1"/>
    <xf numFmtId="164" fontId="2" fillId="0" borderId="0" xfId="0" applyNumberFormat="1" applyFont="1" applyAlignment="1"/>
    <xf numFmtId="164" fontId="2" fillId="0" borderId="11" xfId="0" applyNumberFormat="1" applyFont="1" applyBorder="1" applyAlignment="1"/>
    <xf numFmtId="164" fontId="2" fillId="0" borderId="7" xfId="0" applyNumberFormat="1"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U49"/>
  <sheetViews>
    <sheetView tabSelected="1"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9.140625" defaultRowHeight="12.75" x14ac:dyDescent="0.2"/>
  <cols>
    <col min="1" max="1" width="11.85546875" style="1" customWidth="1"/>
    <col min="2" max="20" width="7.7109375" style="1" customWidth="1"/>
    <col min="21" max="16384" width="9.140625" style="1"/>
  </cols>
  <sheetData>
    <row r="1" spans="1:21" s="55" customFormat="1" ht="16.5" x14ac:dyDescent="0.25">
      <c r="A1" s="63" t="s">
        <v>53</v>
      </c>
      <c r="B1" s="63"/>
      <c r="C1" s="63"/>
      <c r="D1" s="63"/>
      <c r="E1" s="63"/>
      <c r="F1" s="63"/>
      <c r="G1" s="63"/>
      <c r="H1" s="63"/>
      <c r="I1" s="63"/>
      <c r="J1" s="63"/>
      <c r="K1" s="63"/>
      <c r="L1" s="63"/>
      <c r="M1" s="63"/>
      <c r="N1" s="63"/>
      <c r="O1" s="63"/>
      <c r="P1" s="63"/>
      <c r="Q1" s="63"/>
      <c r="R1" s="63"/>
      <c r="S1" s="63"/>
      <c r="T1" s="63"/>
      <c r="U1" s="63"/>
    </row>
    <row r="2" spans="1:21" s="55" customFormat="1" x14ac:dyDescent="0.2"/>
    <row r="3" spans="1:21" ht="15" customHeight="1" x14ac:dyDescent="0.2">
      <c r="A3" s="64" t="s">
        <v>0</v>
      </c>
      <c r="B3" s="65" t="s">
        <v>49</v>
      </c>
      <c r="C3" s="66"/>
      <c r="D3" s="66"/>
      <c r="E3" s="66"/>
      <c r="F3" s="66"/>
      <c r="G3" s="66"/>
      <c r="H3" s="66"/>
      <c r="I3" s="66"/>
      <c r="J3" s="66"/>
      <c r="K3" s="66"/>
      <c r="L3" s="66"/>
      <c r="M3" s="66"/>
      <c r="N3" s="66"/>
      <c r="O3" s="67" t="s">
        <v>60</v>
      </c>
      <c r="P3" s="66" t="s">
        <v>1</v>
      </c>
      <c r="Q3" s="66"/>
      <c r="R3" s="66"/>
      <c r="S3" s="66"/>
      <c r="T3" s="66"/>
      <c r="U3" s="68" t="s">
        <v>2</v>
      </c>
    </row>
    <row r="4" spans="1:21" ht="95.25" customHeight="1" x14ac:dyDescent="0.2">
      <c r="A4" s="64"/>
      <c r="B4" s="2" t="s">
        <v>3</v>
      </c>
      <c r="C4" s="2" t="s">
        <v>4</v>
      </c>
      <c r="D4" s="2" t="s">
        <v>5</v>
      </c>
      <c r="E4" s="2" t="s">
        <v>6</v>
      </c>
      <c r="F4" s="2" t="s">
        <v>7</v>
      </c>
      <c r="G4" s="2" t="s">
        <v>8</v>
      </c>
      <c r="H4" s="2" t="s">
        <v>9</v>
      </c>
      <c r="I4" s="2" t="s">
        <v>10</v>
      </c>
      <c r="J4" s="2" t="s">
        <v>11</v>
      </c>
      <c r="K4" s="3" t="s">
        <v>12</v>
      </c>
      <c r="L4" s="3" t="s">
        <v>13</v>
      </c>
      <c r="M4" s="3" t="s">
        <v>14</v>
      </c>
      <c r="N4" s="4" t="s">
        <v>15</v>
      </c>
      <c r="O4" s="67"/>
      <c r="P4" s="3" t="s">
        <v>16</v>
      </c>
      <c r="Q4" s="3" t="s">
        <v>17</v>
      </c>
      <c r="R4" s="3" t="s">
        <v>18</v>
      </c>
      <c r="S4" s="3" t="s">
        <v>19</v>
      </c>
      <c r="T4" s="4" t="s">
        <v>20</v>
      </c>
      <c r="U4" s="68"/>
    </row>
    <row r="5" spans="1:21" ht="17.25" customHeight="1" x14ac:dyDescent="0.2">
      <c r="A5" s="5" t="s">
        <v>27</v>
      </c>
      <c r="B5" s="6">
        <v>2181</v>
      </c>
      <c r="C5" s="7">
        <v>3583</v>
      </c>
      <c r="D5" s="7">
        <v>5163</v>
      </c>
      <c r="E5" s="7">
        <v>2691</v>
      </c>
      <c r="F5" s="7">
        <v>6458</v>
      </c>
      <c r="G5" s="7">
        <v>3185</v>
      </c>
      <c r="H5" s="7">
        <v>6008</v>
      </c>
      <c r="I5" s="7">
        <v>2096</v>
      </c>
      <c r="J5" s="7">
        <v>5113</v>
      </c>
      <c r="K5" s="7">
        <v>1160</v>
      </c>
      <c r="L5" s="7">
        <v>4084</v>
      </c>
      <c r="M5" s="7">
        <v>3820</v>
      </c>
      <c r="N5" s="8">
        <v>45542</v>
      </c>
      <c r="O5" s="25">
        <v>1175</v>
      </c>
      <c r="P5" s="7">
        <v>12665</v>
      </c>
      <c r="Q5" s="7">
        <v>4576</v>
      </c>
      <c r="R5" s="7">
        <v>12144</v>
      </c>
      <c r="S5" s="7">
        <v>5726</v>
      </c>
      <c r="T5" s="8">
        <v>35111</v>
      </c>
      <c r="U5" s="23">
        <v>81828</v>
      </c>
    </row>
    <row r="6" spans="1:21" ht="17.25" customHeight="1" x14ac:dyDescent="0.2">
      <c r="A6" s="9" t="s">
        <v>28</v>
      </c>
      <c r="B6" s="10">
        <v>2105</v>
      </c>
      <c r="C6" s="11">
        <v>3260</v>
      </c>
      <c r="D6" s="11">
        <v>5006</v>
      </c>
      <c r="E6" s="11">
        <v>2855</v>
      </c>
      <c r="F6" s="11">
        <v>6258</v>
      </c>
      <c r="G6" s="11">
        <v>3010</v>
      </c>
      <c r="H6" s="11">
        <v>5667</v>
      </c>
      <c r="I6" s="11">
        <v>2103</v>
      </c>
      <c r="J6" s="11">
        <v>5244</v>
      </c>
      <c r="K6" s="11">
        <v>1166</v>
      </c>
      <c r="L6" s="11">
        <v>4137</v>
      </c>
      <c r="M6" s="11">
        <v>3772</v>
      </c>
      <c r="N6" s="12">
        <v>44583</v>
      </c>
      <c r="O6" s="28">
        <v>1186</v>
      </c>
      <c r="P6" s="11">
        <v>11959</v>
      </c>
      <c r="Q6" s="11">
        <v>4523</v>
      </c>
      <c r="R6" s="11">
        <v>11652</v>
      </c>
      <c r="S6" s="11">
        <v>5583</v>
      </c>
      <c r="T6" s="12">
        <v>33717</v>
      </c>
      <c r="U6" s="26">
        <v>79486</v>
      </c>
    </row>
    <row r="7" spans="1:21" ht="17.25" customHeight="1" x14ac:dyDescent="0.2">
      <c r="A7" s="9" t="s">
        <v>29</v>
      </c>
      <c r="B7" s="10">
        <v>2093</v>
      </c>
      <c r="C7" s="11">
        <v>2834</v>
      </c>
      <c r="D7" s="11">
        <v>4843</v>
      </c>
      <c r="E7" s="11">
        <v>2665</v>
      </c>
      <c r="F7" s="11">
        <v>5812</v>
      </c>
      <c r="G7" s="11">
        <v>2785</v>
      </c>
      <c r="H7" s="11">
        <v>5533</v>
      </c>
      <c r="I7" s="11">
        <v>2089</v>
      </c>
      <c r="J7" s="11">
        <v>5352</v>
      </c>
      <c r="K7" s="11">
        <v>1120</v>
      </c>
      <c r="L7" s="11">
        <v>3977</v>
      </c>
      <c r="M7" s="11">
        <v>3725</v>
      </c>
      <c r="N7" s="12">
        <v>42828</v>
      </c>
      <c r="O7" s="28">
        <v>1198</v>
      </c>
      <c r="P7" s="11">
        <v>11752</v>
      </c>
      <c r="Q7" s="11">
        <v>4590</v>
      </c>
      <c r="R7" s="11">
        <v>11591</v>
      </c>
      <c r="S7" s="11">
        <v>5607</v>
      </c>
      <c r="T7" s="12">
        <v>33540</v>
      </c>
      <c r="U7" s="26">
        <v>77566</v>
      </c>
    </row>
    <row r="8" spans="1:21" ht="17.25" customHeight="1" x14ac:dyDescent="0.2">
      <c r="A8" s="9" t="s">
        <v>30</v>
      </c>
      <c r="B8" s="10">
        <v>2063</v>
      </c>
      <c r="C8" s="11">
        <v>2828</v>
      </c>
      <c r="D8" s="11">
        <v>4537</v>
      </c>
      <c r="E8" s="11">
        <v>2653</v>
      </c>
      <c r="F8" s="11">
        <v>5523</v>
      </c>
      <c r="G8" s="11">
        <v>2611</v>
      </c>
      <c r="H8" s="11">
        <v>5238</v>
      </c>
      <c r="I8" s="11">
        <v>1885</v>
      </c>
      <c r="J8" s="11">
        <v>5357</v>
      </c>
      <c r="K8" s="11">
        <v>1170</v>
      </c>
      <c r="L8" s="11">
        <v>3707</v>
      </c>
      <c r="M8" s="11">
        <v>3468</v>
      </c>
      <c r="N8" s="12">
        <v>41040</v>
      </c>
      <c r="O8" s="28">
        <v>1252</v>
      </c>
      <c r="P8" s="11">
        <v>11646</v>
      </c>
      <c r="Q8" s="11">
        <v>4527</v>
      </c>
      <c r="R8" s="11">
        <v>11412</v>
      </c>
      <c r="S8" s="11">
        <v>5397</v>
      </c>
      <c r="T8" s="12">
        <v>32982</v>
      </c>
      <c r="U8" s="26">
        <v>75274</v>
      </c>
    </row>
    <row r="9" spans="1:21" ht="17.25" customHeight="1" x14ac:dyDescent="0.2">
      <c r="A9" s="9" t="s">
        <v>31</v>
      </c>
      <c r="B9" s="10">
        <v>2084</v>
      </c>
      <c r="C9" s="11">
        <v>2887</v>
      </c>
      <c r="D9" s="11">
        <v>4276</v>
      </c>
      <c r="E9" s="11">
        <v>3291</v>
      </c>
      <c r="F9" s="11">
        <v>5495</v>
      </c>
      <c r="G9" s="11">
        <v>2237</v>
      </c>
      <c r="H9" s="11">
        <v>4889</v>
      </c>
      <c r="I9" s="11">
        <v>1792</v>
      </c>
      <c r="J9" s="11">
        <v>5247</v>
      </c>
      <c r="K9" s="11">
        <v>1220</v>
      </c>
      <c r="L9" s="11">
        <v>3573</v>
      </c>
      <c r="M9" s="11">
        <v>3335</v>
      </c>
      <c r="N9" s="12">
        <v>40326</v>
      </c>
      <c r="O9" s="28">
        <v>1232</v>
      </c>
      <c r="P9" s="11">
        <v>11625</v>
      </c>
      <c r="Q9" s="11">
        <v>4527</v>
      </c>
      <c r="R9" s="11">
        <v>11395</v>
      </c>
      <c r="S9" s="11">
        <v>5421</v>
      </c>
      <c r="T9" s="12">
        <v>32968</v>
      </c>
      <c r="U9" s="26">
        <v>74526</v>
      </c>
    </row>
    <row r="10" spans="1:21" ht="17.25" customHeight="1" x14ac:dyDescent="0.2">
      <c r="A10" s="5" t="s">
        <v>32</v>
      </c>
      <c r="B10" s="6">
        <v>1913</v>
      </c>
      <c r="C10" s="7">
        <v>2911</v>
      </c>
      <c r="D10" s="7">
        <v>3981</v>
      </c>
      <c r="E10" s="7">
        <v>3551</v>
      </c>
      <c r="F10" s="7">
        <v>5252</v>
      </c>
      <c r="G10" s="7">
        <v>2273</v>
      </c>
      <c r="H10" s="7">
        <v>4736</v>
      </c>
      <c r="I10" s="7">
        <v>1743</v>
      </c>
      <c r="J10" s="7">
        <v>4974</v>
      </c>
      <c r="K10" s="7">
        <v>1214</v>
      </c>
      <c r="L10" s="7">
        <v>3549</v>
      </c>
      <c r="M10" s="7">
        <v>3257</v>
      </c>
      <c r="N10" s="8">
        <v>39354</v>
      </c>
      <c r="O10" s="25">
        <v>1348</v>
      </c>
      <c r="P10" s="7">
        <v>11686</v>
      </c>
      <c r="Q10" s="7">
        <v>4724</v>
      </c>
      <c r="R10" s="7">
        <v>11264</v>
      </c>
      <c r="S10" s="7">
        <v>5372</v>
      </c>
      <c r="T10" s="8">
        <v>33046</v>
      </c>
      <c r="U10" s="23">
        <v>73748</v>
      </c>
    </row>
    <row r="11" spans="1:21" ht="17.25" customHeight="1" x14ac:dyDescent="0.2">
      <c r="A11" s="9" t="s">
        <v>33</v>
      </c>
      <c r="B11" s="10">
        <v>1719</v>
      </c>
      <c r="C11" s="11">
        <v>2766</v>
      </c>
      <c r="D11" s="11">
        <v>4151</v>
      </c>
      <c r="E11" s="11">
        <v>3829</v>
      </c>
      <c r="F11" s="11">
        <v>5192</v>
      </c>
      <c r="G11" s="11">
        <v>2317</v>
      </c>
      <c r="H11" s="11">
        <v>4864</v>
      </c>
      <c r="I11" s="11">
        <v>1698</v>
      </c>
      <c r="J11" s="11">
        <v>5220</v>
      </c>
      <c r="K11" s="11">
        <v>1281</v>
      </c>
      <c r="L11" s="11">
        <v>3573</v>
      </c>
      <c r="M11" s="11">
        <v>3455</v>
      </c>
      <c r="N11" s="12">
        <v>40065</v>
      </c>
      <c r="O11" s="28">
        <v>1429</v>
      </c>
      <c r="P11" s="11">
        <v>11903</v>
      </c>
      <c r="Q11" s="11">
        <v>4987</v>
      </c>
      <c r="R11" s="11">
        <v>11551</v>
      </c>
      <c r="S11" s="11">
        <v>5589</v>
      </c>
      <c r="T11" s="12">
        <v>34030</v>
      </c>
      <c r="U11" s="26">
        <v>75524</v>
      </c>
    </row>
    <row r="12" spans="1:21" ht="17.25" customHeight="1" x14ac:dyDescent="0.2">
      <c r="A12" s="9" t="s">
        <v>34</v>
      </c>
      <c r="B12" s="10">
        <v>1850</v>
      </c>
      <c r="C12" s="11">
        <v>3050</v>
      </c>
      <c r="D12" s="11">
        <v>4157</v>
      </c>
      <c r="E12" s="11">
        <v>3902</v>
      </c>
      <c r="F12" s="11">
        <v>5135</v>
      </c>
      <c r="G12" s="11">
        <v>2309</v>
      </c>
      <c r="H12" s="11">
        <v>5116</v>
      </c>
      <c r="I12" s="11">
        <v>1596</v>
      </c>
      <c r="J12" s="11">
        <v>5377</v>
      </c>
      <c r="K12" s="11">
        <v>1347</v>
      </c>
      <c r="L12" s="11">
        <v>3574</v>
      </c>
      <c r="M12" s="11">
        <v>3412</v>
      </c>
      <c r="N12" s="12">
        <v>40825</v>
      </c>
      <c r="O12" s="28">
        <v>1459</v>
      </c>
      <c r="P12" s="11">
        <v>12252</v>
      </c>
      <c r="Q12" s="11">
        <v>5145</v>
      </c>
      <c r="R12" s="11">
        <v>12127</v>
      </c>
      <c r="S12" s="11">
        <v>5806</v>
      </c>
      <c r="T12" s="12">
        <v>35330</v>
      </c>
      <c r="U12" s="26">
        <v>77614</v>
      </c>
    </row>
    <row r="13" spans="1:21" ht="17.25" customHeight="1" x14ac:dyDescent="0.2">
      <c r="A13" s="9" t="s">
        <v>35</v>
      </c>
      <c r="B13" s="10">
        <v>1723</v>
      </c>
      <c r="C13" s="11">
        <v>3129</v>
      </c>
      <c r="D13" s="11">
        <v>4724</v>
      </c>
      <c r="E13" s="11">
        <v>4247</v>
      </c>
      <c r="F13" s="11">
        <v>5405</v>
      </c>
      <c r="G13" s="11">
        <v>2320</v>
      </c>
      <c r="H13" s="11">
        <v>5223</v>
      </c>
      <c r="I13" s="11">
        <v>1609</v>
      </c>
      <c r="J13" s="11">
        <v>5569</v>
      </c>
      <c r="K13" s="11">
        <v>1501</v>
      </c>
      <c r="L13" s="11">
        <v>3472</v>
      </c>
      <c r="M13" s="11">
        <v>3720</v>
      </c>
      <c r="N13" s="12">
        <v>42642</v>
      </c>
      <c r="O13" s="28">
        <v>1496</v>
      </c>
      <c r="P13" s="11">
        <v>12368</v>
      </c>
      <c r="Q13" s="11">
        <v>5337</v>
      </c>
      <c r="R13" s="11">
        <v>12254</v>
      </c>
      <c r="S13" s="11">
        <v>5918</v>
      </c>
      <c r="T13" s="12">
        <v>35877</v>
      </c>
      <c r="U13" s="26">
        <v>80015</v>
      </c>
    </row>
    <row r="14" spans="1:21" ht="17.25" customHeight="1" x14ac:dyDescent="0.2">
      <c r="A14" s="13" t="s">
        <v>36</v>
      </c>
      <c r="B14" s="14">
        <v>1724</v>
      </c>
      <c r="C14" s="15">
        <v>3476</v>
      </c>
      <c r="D14" s="15">
        <v>5328</v>
      </c>
      <c r="E14" s="15">
        <v>4515</v>
      </c>
      <c r="F14" s="15">
        <v>5561</v>
      </c>
      <c r="G14" s="15">
        <v>2440</v>
      </c>
      <c r="H14" s="15">
        <v>5315</v>
      </c>
      <c r="I14" s="15">
        <v>1633</v>
      </c>
      <c r="J14" s="15">
        <v>5717</v>
      </c>
      <c r="K14" s="15">
        <v>1501</v>
      </c>
      <c r="L14" s="15">
        <v>3624</v>
      </c>
      <c r="M14" s="15">
        <v>4035</v>
      </c>
      <c r="N14" s="16">
        <v>44869</v>
      </c>
      <c r="O14" s="31">
        <v>1561</v>
      </c>
      <c r="P14" s="15">
        <v>12642</v>
      </c>
      <c r="Q14" s="15">
        <v>5215</v>
      </c>
      <c r="R14" s="15">
        <v>12219</v>
      </c>
      <c r="S14" s="15">
        <v>6050</v>
      </c>
      <c r="T14" s="16">
        <v>36126</v>
      </c>
      <c r="U14" s="29">
        <v>82556</v>
      </c>
    </row>
    <row r="15" spans="1:21" ht="17.25" customHeight="1" x14ac:dyDescent="0.2">
      <c r="A15" s="9" t="s">
        <v>37</v>
      </c>
      <c r="B15" s="10">
        <v>1476</v>
      </c>
      <c r="C15" s="11">
        <v>3381</v>
      </c>
      <c r="D15" s="11">
        <v>5587</v>
      </c>
      <c r="E15" s="11">
        <v>4678</v>
      </c>
      <c r="F15" s="11">
        <v>5717</v>
      </c>
      <c r="G15" s="11">
        <v>2400</v>
      </c>
      <c r="H15" s="11">
        <v>5155</v>
      </c>
      <c r="I15" s="11">
        <v>1543</v>
      </c>
      <c r="J15" s="11">
        <v>6047</v>
      </c>
      <c r="K15" s="11">
        <v>1571</v>
      </c>
      <c r="L15" s="11">
        <v>3622</v>
      </c>
      <c r="M15" s="11">
        <v>3983</v>
      </c>
      <c r="N15" s="12">
        <v>45160</v>
      </c>
      <c r="O15" s="28">
        <v>1578</v>
      </c>
      <c r="P15" s="11">
        <v>12131</v>
      </c>
      <c r="Q15" s="11">
        <v>5095</v>
      </c>
      <c r="R15" s="11">
        <v>12143</v>
      </c>
      <c r="S15" s="11">
        <v>6079</v>
      </c>
      <c r="T15" s="12">
        <v>35448</v>
      </c>
      <c r="U15" s="26">
        <v>82186</v>
      </c>
    </row>
    <row r="16" spans="1:21" ht="17.25" customHeight="1" x14ac:dyDescent="0.2">
      <c r="A16" s="9" t="s">
        <v>38</v>
      </c>
      <c r="B16" s="10">
        <v>1504</v>
      </c>
      <c r="C16" s="11">
        <v>3436</v>
      </c>
      <c r="D16" s="11">
        <v>5595</v>
      </c>
      <c r="E16" s="11">
        <v>4701</v>
      </c>
      <c r="F16" s="11">
        <v>5906</v>
      </c>
      <c r="G16" s="11">
        <v>2354</v>
      </c>
      <c r="H16" s="11">
        <v>5514</v>
      </c>
      <c r="I16" s="11">
        <v>1516</v>
      </c>
      <c r="J16" s="11">
        <v>5790</v>
      </c>
      <c r="K16" s="11">
        <v>1721</v>
      </c>
      <c r="L16" s="11">
        <v>3764</v>
      </c>
      <c r="M16" s="11">
        <v>3942</v>
      </c>
      <c r="N16" s="12">
        <v>45743</v>
      </c>
      <c r="O16" s="28">
        <v>1495</v>
      </c>
      <c r="P16" s="11">
        <v>12320</v>
      </c>
      <c r="Q16" s="11">
        <v>5156</v>
      </c>
      <c r="R16" s="11">
        <v>12177</v>
      </c>
      <c r="S16" s="11">
        <v>5884</v>
      </c>
      <c r="T16" s="12">
        <v>35537</v>
      </c>
      <c r="U16" s="26">
        <v>82775</v>
      </c>
    </row>
    <row r="17" spans="1:21" ht="17.25" customHeight="1" x14ac:dyDescent="0.2">
      <c r="A17" s="9" t="s">
        <v>39</v>
      </c>
      <c r="B17" s="10">
        <v>1483</v>
      </c>
      <c r="C17" s="11">
        <v>3573</v>
      </c>
      <c r="D17" s="11">
        <v>5739</v>
      </c>
      <c r="E17" s="11">
        <v>4471</v>
      </c>
      <c r="F17" s="11">
        <v>6135</v>
      </c>
      <c r="G17" s="11">
        <v>2286</v>
      </c>
      <c r="H17" s="11">
        <v>5667</v>
      </c>
      <c r="I17" s="11">
        <v>1569</v>
      </c>
      <c r="J17" s="11">
        <v>6036</v>
      </c>
      <c r="K17" s="11">
        <v>1714</v>
      </c>
      <c r="L17" s="11">
        <v>3660</v>
      </c>
      <c r="M17" s="11">
        <v>3894</v>
      </c>
      <c r="N17" s="12">
        <v>46227</v>
      </c>
      <c r="O17" s="28">
        <v>1902</v>
      </c>
      <c r="P17" s="11">
        <v>12315</v>
      </c>
      <c r="Q17" s="11">
        <v>5113</v>
      </c>
      <c r="R17" s="11">
        <v>12158</v>
      </c>
      <c r="S17" s="11">
        <v>5907</v>
      </c>
      <c r="T17" s="12">
        <v>35493</v>
      </c>
      <c r="U17" s="26">
        <v>83622</v>
      </c>
    </row>
    <row r="18" spans="1:21" ht="17.25" customHeight="1" x14ac:dyDescent="0.2">
      <c r="A18" s="9" t="s">
        <v>40</v>
      </c>
      <c r="B18" s="10">
        <v>1638</v>
      </c>
      <c r="C18" s="11">
        <v>3550</v>
      </c>
      <c r="D18" s="11">
        <v>5824</v>
      </c>
      <c r="E18" s="11">
        <v>4431</v>
      </c>
      <c r="F18" s="11">
        <v>6094</v>
      </c>
      <c r="G18" s="11">
        <v>2474</v>
      </c>
      <c r="H18" s="11">
        <v>5659</v>
      </c>
      <c r="I18" s="11">
        <v>1544</v>
      </c>
      <c r="J18" s="11">
        <v>6040</v>
      </c>
      <c r="K18" s="11">
        <v>1779</v>
      </c>
      <c r="L18" s="11">
        <v>3793</v>
      </c>
      <c r="M18" s="11">
        <v>3663</v>
      </c>
      <c r="N18" s="12">
        <v>46489</v>
      </c>
      <c r="O18" s="35">
        <v>1711</v>
      </c>
      <c r="P18" s="11">
        <v>12144</v>
      </c>
      <c r="Q18" s="11">
        <v>5239</v>
      </c>
      <c r="R18" s="11">
        <v>12326</v>
      </c>
      <c r="S18" s="11">
        <v>6086</v>
      </c>
      <c r="T18" s="12">
        <v>35795</v>
      </c>
      <c r="U18" s="26">
        <v>83995</v>
      </c>
    </row>
    <row r="19" spans="1:21" ht="17.25" customHeight="1" x14ac:dyDescent="0.2">
      <c r="A19" s="9" t="s">
        <v>41</v>
      </c>
      <c r="B19" s="10">
        <v>1792</v>
      </c>
      <c r="C19" s="11">
        <v>3726</v>
      </c>
      <c r="D19" s="11">
        <v>5965</v>
      </c>
      <c r="E19" s="11">
        <v>4475</v>
      </c>
      <c r="F19" s="11">
        <v>6484</v>
      </c>
      <c r="G19" s="11">
        <v>2623</v>
      </c>
      <c r="H19" s="11">
        <v>5966</v>
      </c>
      <c r="I19" s="11">
        <v>1632</v>
      </c>
      <c r="J19" s="11">
        <v>6231</v>
      </c>
      <c r="K19" s="11">
        <v>1846</v>
      </c>
      <c r="L19" s="11">
        <v>3858</v>
      </c>
      <c r="M19" s="11">
        <v>3836</v>
      </c>
      <c r="N19" s="12">
        <v>48434</v>
      </c>
      <c r="O19" s="28">
        <v>1577</v>
      </c>
      <c r="P19" s="11">
        <v>12106</v>
      </c>
      <c r="Q19" s="11">
        <v>5137</v>
      </c>
      <c r="R19" s="11">
        <v>11930</v>
      </c>
      <c r="S19" s="11">
        <v>6211</v>
      </c>
      <c r="T19" s="12">
        <v>35384</v>
      </c>
      <c r="U19" s="26">
        <v>85395</v>
      </c>
    </row>
    <row r="20" spans="1:21" ht="17.25" customHeight="1" x14ac:dyDescent="0.2">
      <c r="A20" s="5" t="s">
        <v>42</v>
      </c>
      <c r="B20" s="6">
        <v>1769</v>
      </c>
      <c r="C20" s="7">
        <v>3989</v>
      </c>
      <c r="D20" s="7">
        <v>6471</v>
      </c>
      <c r="E20" s="7">
        <v>5081</v>
      </c>
      <c r="F20" s="7">
        <v>6649</v>
      </c>
      <c r="G20" s="7">
        <v>2624</v>
      </c>
      <c r="H20" s="7">
        <v>6128</v>
      </c>
      <c r="I20" s="7">
        <v>1721</v>
      </c>
      <c r="J20" s="7">
        <v>6266</v>
      </c>
      <c r="K20" s="7">
        <v>1947</v>
      </c>
      <c r="L20" s="7">
        <v>4132</v>
      </c>
      <c r="M20" s="7">
        <v>4328</v>
      </c>
      <c r="N20" s="8">
        <v>51105</v>
      </c>
      <c r="O20" s="25">
        <v>1988</v>
      </c>
      <c r="P20" s="7">
        <v>12233</v>
      </c>
      <c r="Q20" s="7">
        <v>5427</v>
      </c>
      <c r="R20" s="7">
        <v>11769</v>
      </c>
      <c r="S20" s="7">
        <v>6462</v>
      </c>
      <c r="T20" s="8">
        <v>35891</v>
      </c>
      <c r="U20" s="23">
        <v>88984</v>
      </c>
    </row>
    <row r="21" spans="1:21" ht="17.25" customHeight="1" x14ac:dyDescent="0.2">
      <c r="A21" s="9" t="s">
        <v>43</v>
      </c>
      <c r="B21" s="10">
        <v>1808</v>
      </c>
      <c r="C21" s="11">
        <v>4280</v>
      </c>
      <c r="D21" s="11">
        <v>6847</v>
      </c>
      <c r="E21" s="11">
        <v>5609</v>
      </c>
      <c r="F21" s="11">
        <v>7366</v>
      </c>
      <c r="G21" s="11">
        <v>2914</v>
      </c>
      <c r="H21" s="11">
        <v>6725</v>
      </c>
      <c r="I21" s="11">
        <v>1711</v>
      </c>
      <c r="J21" s="11">
        <v>6685</v>
      </c>
      <c r="K21" s="11">
        <v>2110</v>
      </c>
      <c r="L21" s="11">
        <v>4561</v>
      </c>
      <c r="M21" s="11">
        <v>4496</v>
      </c>
      <c r="N21" s="12">
        <v>55112</v>
      </c>
      <c r="O21" s="28">
        <v>2079</v>
      </c>
      <c r="P21" s="11">
        <v>12461</v>
      </c>
      <c r="Q21" s="11">
        <v>5610</v>
      </c>
      <c r="R21" s="11">
        <v>11815</v>
      </c>
      <c r="S21" s="11">
        <v>6617</v>
      </c>
      <c r="T21" s="12">
        <v>36503</v>
      </c>
      <c r="U21" s="26">
        <v>93694</v>
      </c>
    </row>
    <row r="22" spans="1:21" ht="17.25" customHeight="1" x14ac:dyDescent="0.2">
      <c r="A22" s="9" t="s">
        <v>44</v>
      </c>
      <c r="B22" s="10">
        <v>1836</v>
      </c>
      <c r="C22" s="11">
        <v>4518</v>
      </c>
      <c r="D22" s="11">
        <v>7328</v>
      </c>
      <c r="E22" s="11">
        <v>6197</v>
      </c>
      <c r="F22" s="11">
        <v>7540</v>
      </c>
      <c r="G22" s="11">
        <v>2952</v>
      </c>
      <c r="H22" s="11">
        <v>7195</v>
      </c>
      <c r="I22" s="11">
        <v>1832</v>
      </c>
      <c r="J22" s="11">
        <v>6740</v>
      </c>
      <c r="K22" s="11">
        <v>2288</v>
      </c>
      <c r="L22" s="11">
        <v>5161</v>
      </c>
      <c r="M22" s="11">
        <v>4666</v>
      </c>
      <c r="N22" s="12">
        <v>58253</v>
      </c>
      <c r="O22" s="28">
        <v>2278</v>
      </c>
      <c r="P22" s="11">
        <v>12477</v>
      </c>
      <c r="Q22" s="11">
        <v>5606</v>
      </c>
      <c r="R22" s="11">
        <v>11964</v>
      </c>
      <c r="S22" s="11">
        <v>6582</v>
      </c>
      <c r="T22" s="12">
        <v>36629</v>
      </c>
      <c r="U22" s="26">
        <v>97160</v>
      </c>
    </row>
    <row r="23" spans="1:21" ht="17.25" customHeight="1" x14ac:dyDescent="0.2">
      <c r="A23" s="9" t="s">
        <v>45</v>
      </c>
      <c r="B23" s="10">
        <v>1687</v>
      </c>
      <c r="C23" s="11">
        <v>4512</v>
      </c>
      <c r="D23" s="11">
        <v>7261</v>
      </c>
      <c r="E23" s="11">
        <v>5975</v>
      </c>
      <c r="F23" s="11">
        <v>7499</v>
      </c>
      <c r="G23" s="11">
        <v>2876</v>
      </c>
      <c r="H23" s="11">
        <v>7361</v>
      </c>
      <c r="I23" s="11">
        <v>1701</v>
      </c>
      <c r="J23" s="11">
        <v>6807</v>
      </c>
      <c r="K23" s="11">
        <v>2101</v>
      </c>
      <c r="L23" s="11">
        <v>5154</v>
      </c>
      <c r="M23" s="11">
        <v>4740</v>
      </c>
      <c r="N23" s="12">
        <v>57674</v>
      </c>
      <c r="O23" s="28">
        <v>2241</v>
      </c>
      <c r="P23" s="11">
        <v>12521</v>
      </c>
      <c r="Q23" s="11">
        <v>5586</v>
      </c>
      <c r="R23" s="11">
        <v>11533</v>
      </c>
      <c r="S23" s="11">
        <v>6407</v>
      </c>
      <c r="T23" s="12">
        <v>36047</v>
      </c>
      <c r="U23" s="26">
        <v>95962</v>
      </c>
    </row>
    <row r="24" spans="1:21" ht="17.25" customHeight="1" x14ac:dyDescent="0.2">
      <c r="A24" s="21" t="s">
        <v>47</v>
      </c>
      <c r="B24" s="14">
        <v>1673</v>
      </c>
      <c r="C24" s="15">
        <v>4425</v>
      </c>
      <c r="D24" s="15">
        <v>7976</v>
      </c>
      <c r="E24" s="15">
        <v>6077</v>
      </c>
      <c r="F24" s="15">
        <v>7692</v>
      </c>
      <c r="G24" s="15">
        <v>2933</v>
      </c>
      <c r="H24" s="15">
        <v>7419</v>
      </c>
      <c r="I24" s="15">
        <v>1423</v>
      </c>
      <c r="J24" s="15">
        <v>6810</v>
      </c>
      <c r="K24" s="15">
        <v>2086</v>
      </c>
      <c r="L24" s="15">
        <v>4980</v>
      </c>
      <c r="M24" s="15">
        <v>4734</v>
      </c>
      <c r="N24" s="16">
        <v>58228</v>
      </c>
      <c r="O24" s="31">
        <v>1644</v>
      </c>
      <c r="P24" s="15">
        <v>12091</v>
      </c>
      <c r="Q24" s="15">
        <v>5440</v>
      </c>
      <c r="R24" s="15">
        <v>11117</v>
      </c>
      <c r="S24" s="15">
        <v>6176</v>
      </c>
      <c r="T24" s="16">
        <v>34824</v>
      </c>
      <c r="U24" s="30">
        <v>94696</v>
      </c>
    </row>
    <row r="25" spans="1:21" ht="17.25" customHeight="1" x14ac:dyDescent="0.2">
      <c r="A25" s="34" t="s">
        <v>50</v>
      </c>
      <c r="B25" s="6">
        <v>1715</v>
      </c>
      <c r="C25" s="7">
        <v>4168</v>
      </c>
      <c r="D25" s="7">
        <v>8186</v>
      </c>
      <c r="E25" s="7">
        <v>5813</v>
      </c>
      <c r="F25" s="7">
        <v>7571</v>
      </c>
      <c r="G25" s="7">
        <v>2899</v>
      </c>
      <c r="H25" s="7">
        <v>7294</v>
      </c>
      <c r="I25" s="7">
        <v>1549</v>
      </c>
      <c r="J25" s="7">
        <v>6556</v>
      </c>
      <c r="K25" s="7">
        <v>1929</v>
      </c>
      <c r="L25" s="7">
        <v>4749</v>
      </c>
      <c r="M25" s="7">
        <v>4547</v>
      </c>
      <c r="N25" s="8">
        <v>56976</v>
      </c>
      <c r="O25" s="28">
        <v>1606</v>
      </c>
      <c r="P25" s="7">
        <v>11865</v>
      </c>
      <c r="Q25" s="7">
        <v>5368</v>
      </c>
      <c r="R25" s="7">
        <v>10804</v>
      </c>
      <c r="S25" s="7">
        <v>6025</v>
      </c>
      <c r="T25" s="8">
        <v>34062</v>
      </c>
      <c r="U25" s="72">
        <v>92644</v>
      </c>
    </row>
    <row r="26" spans="1:21" ht="17.25" customHeight="1" x14ac:dyDescent="0.2">
      <c r="A26" s="9">
        <v>2014</v>
      </c>
      <c r="B26" s="10">
        <v>1603</v>
      </c>
      <c r="C26" s="11">
        <v>4075</v>
      </c>
      <c r="D26" s="11">
        <v>8200</v>
      </c>
      <c r="E26" s="11">
        <v>5286</v>
      </c>
      <c r="F26" s="11">
        <v>7300</v>
      </c>
      <c r="G26" s="11">
        <v>3005</v>
      </c>
      <c r="H26" s="11">
        <v>7102</v>
      </c>
      <c r="I26" s="11">
        <v>1614</v>
      </c>
      <c r="J26" s="11">
        <v>6363</v>
      </c>
      <c r="K26" s="11">
        <v>1883</v>
      </c>
      <c r="L26" s="11">
        <v>4530</v>
      </c>
      <c r="M26" s="11">
        <v>4193</v>
      </c>
      <c r="N26" s="12">
        <f>SUM(B26:M26)</f>
        <v>55154</v>
      </c>
      <c r="O26" s="28">
        <v>1929</v>
      </c>
      <c r="P26" s="11">
        <v>12037</v>
      </c>
      <c r="Q26" s="11">
        <v>5287</v>
      </c>
      <c r="R26" s="11">
        <v>10825</v>
      </c>
      <c r="S26" s="11">
        <v>5952</v>
      </c>
      <c r="T26" s="12">
        <f>SUM(P26:S26)</f>
        <v>34101</v>
      </c>
      <c r="U26" s="26">
        <f>T26+O26+N26</f>
        <v>91184</v>
      </c>
    </row>
    <row r="27" spans="1:21" ht="17.25" customHeight="1" x14ac:dyDescent="0.2">
      <c r="A27" s="9">
        <v>2015</v>
      </c>
      <c r="B27" s="10">
        <v>1571</v>
      </c>
      <c r="C27" s="11">
        <v>3503</v>
      </c>
      <c r="D27" s="11">
        <v>7980</v>
      </c>
      <c r="E27" s="11">
        <v>5369</v>
      </c>
      <c r="F27" s="11">
        <v>6891</v>
      </c>
      <c r="G27" s="11">
        <v>2902</v>
      </c>
      <c r="H27" s="11">
        <v>6976</v>
      </c>
      <c r="I27" s="11">
        <v>1521</v>
      </c>
      <c r="J27" s="11">
        <v>6054</v>
      </c>
      <c r="K27" s="11">
        <v>1680</v>
      </c>
      <c r="L27" s="11">
        <v>4259</v>
      </c>
      <c r="M27" s="11">
        <v>4055</v>
      </c>
      <c r="N27" s="12">
        <v>52761</v>
      </c>
      <c r="O27" s="28">
        <v>1735</v>
      </c>
      <c r="P27" s="11">
        <v>12086</v>
      </c>
      <c r="Q27" s="11">
        <v>5261</v>
      </c>
      <c r="R27" s="11">
        <v>10473</v>
      </c>
      <c r="S27" s="11">
        <v>5826</v>
      </c>
      <c r="T27" s="12">
        <v>33646</v>
      </c>
      <c r="U27" s="27">
        <v>88142</v>
      </c>
    </row>
    <row r="28" spans="1:21" ht="17.25" customHeight="1" x14ac:dyDescent="0.2">
      <c r="A28" s="9">
        <v>2016</v>
      </c>
      <c r="B28" s="10">
        <v>1945</v>
      </c>
      <c r="C28" s="11">
        <v>3302</v>
      </c>
      <c r="D28" s="11">
        <v>7217</v>
      </c>
      <c r="E28" s="11">
        <v>5143</v>
      </c>
      <c r="F28" s="11">
        <v>6780</v>
      </c>
      <c r="G28" s="11">
        <v>2733</v>
      </c>
      <c r="H28" s="11">
        <v>6651</v>
      </c>
      <c r="I28" s="11">
        <v>1406</v>
      </c>
      <c r="J28" s="11">
        <v>5800</v>
      </c>
      <c r="K28" s="11">
        <v>1559</v>
      </c>
      <c r="L28" s="11">
        <v>4245</v>
      </c>
      <c r="M28" s="11">
        <v>3767</v>
      </c>
      <c r="N28" s="12">
        <v>50548</v>
      </c>
      <c r="O28" s="28">
        <v>1583</v>
      </c>
      <c r="P28" s="11">
        <v>11784</v>
      </c>
      <c r="Q28" s="11">
        <v>5362</v>
      </c>
      <c r="R28" s="11">
        <v>10320</v>
      </c>
      <c r="S28" s="11">
        <v>5721</v>
      </c>
      <c r="T28" s="12">
        <v>33187</v>
      </c>
      <c r="U28" s="27">
        <v>85318</v>
      </c>
    </row>
    <row r="29" spans="1:21" ht="17.25" customHeight="1" x14ac:dyDescent="0.2">
      <c r="A29" s="43">
        <v>2017</v>
      </c>
      <c r="B29" s="44">
        <v>1870</v>
      </c>
      <c r="C29" s="45">
        <v>3282</v>
      </c>
      <c r="D29" s="45">
        <v>7015</v>
      </c>
      <c r="E29" s="45">
        <v>5138</v>
      </c>
      <c r="F29" s="45">
        <v>6321</v>
      </c>
      <c r="G29" s="45">
        <v>2679</v>
      </c>
      <c r="H29" s="45">
        <v>6373</v>
      </c>
      <c r="I29" s="45">
        <v>1295</v>
      </c>
      <c r="J29" s="45">
        <v>5836</v>
      </c>
      <c r="K29" s="45">
        <v>1524</v>
      </c>
      <c r="L29" s="45">
        <v>4187</v>
      </c>
      <c r="M29" s="45">
        <v>3857</v>
      </c>
      <c r="N29" s="46">
        <v>49377</v>
      </c>
      <c r="O29" s="47">
        <v>1500</v>
      </c>
      <c r="P29" s="45">
        <v>11880</v>
      </c>
      <c r="Q29" s="45">
        <v>5282</v>
      </c>
      <c r="R29" s="45">
        <v>10207</v>
      </c>
      <c r="S29" s="45">
        <v>5664</v>
      </c>
      <c r="T29" s="46">
        <v>33033</v>
      </c>
      <c r="U29" s="48">
        <v>83910</v>
      </c>
    </row>
    <row r="30" spans="1:21" ht="17.25" customHeight="1" x14ac:dyDescent="0.2">
      <c r="A30" s="9">
        <v>2018</v>
      </c>
      <c r="B30" s="10">
        <v>1858</v>
      </c>
      <c r="C30" s="11">
        <v>3290</v>
      </c>
      <c r="D30" s="11">
        <v>7016</v>
      </c>
      <c r="E30" s="11">
        <v>5012</v>
      </c>
      <c r="F30" s="11">
        <v>6003</v>
      </c>
      <c r="G30" s="11">
        <v>2547</v>
      </c>
      <c r="H30" s="11">
        <v>6240</v>
      </c>
      <c r="I30" s="11">
        <v>1299</v>
      </c>
      <c r="J30" s="11">
        <v>5413</v>
      </c>
      <c r="K30" s="11">
        <v>1335</v>
      </c>
      <c r="L30" s="11">
        <v>3997</v>
      </c>
      <c r="M30" s="11">
        <v>3902</v>
      </c>
      <c r="N30" s="12">
        <v>47912</v>
      </c>
      <c r="O30" s="28">
        <v>1641</v>
      </c>
      <c r="P30" s="11">
        <v>11822</v>
      </c>
      <c r="Q30" s="11">
        <v>5208</v>
      </c>
      <c r="R30" s="11">
        <v>10050</v>
      </c>
      <c r="S30" s="11">
        <v>5642</v>
      </c>
      <c r="T30" s="12">
        <v>32722</v>
      </c>
      <c r="U30" s="27">
        <v>82275</v>
      </c>
    </row>
    <row r="31" spans="1:21" ht="17.25" customHeight="1" x14ac:dyDescent="0.2">
      <c r="A31" s="9">
        <v>2019</v>
      </c>
      <c r="B31" s="10">
        <v>1799</v>
      </c>
      <c r="C31" s="11">
        <v>3083</v>
      </c>
      <c r="D31" s="11">
        <v>6864</v>
      </c>
      <c r="E31" s="11">
        <v>4836</v>
      </c>
      <c r="F31" s="11">
        <v>5511</v>
      </c>
      <c r="G31" s="11">
        <v>2424</v>
      </c>
      <c r="H31" s="11">
        <v>6104</v>
      </c>
      <c r="I31" s="11">
        <v>1308</v>
      </c>
      <c r="J31" s="11">
        <v>5083</v>
      </c>
      <c r="K31" s="11">
        <v>1367</v>
      </c>
      <c r="L31" s="11">
        <v>3745</v>
      </c>
      <c r="M31" s="11">
        <v>3781</v>
      </c>
      <c r="N31" s="12">
        <v>45905</v>
      </c>
      <c r="O31" s="28">
        <v>1611</v>
      </c>
      <c r="P31" s="11">
        <v>11154</v>
      </c>
      <c r="Q31" s="11">
        <v>4980</v>
      </c>
      <c r="R31" s="11">
        <v>9817</v>
      </c>
      <c r="S31" s="11">
        <v>5631</v>
      </c>
      <c r="T31" s="12">
        <v>31582</v>
      </c>
      <c r="U31" s="27">
        <v>79098</v>
      </c>
    </row>
    <row r="32" spans="1:21" ht="17.25" customHeight="1" x14ac:dyDescent="0.2">
      <c r="A32" s="9">
        <v>2020</v>
      </c>
      <c r="B32" s="10">
        <v>1304</v>
      </c>
      <c r="C32" s="11">
        <v>2715</v>
      </c>
      <c r="D32" s="11">
        <v>6003</v>
      </c>
      <c r="E32" s="11">
        <v>3821</v>
      </c>
      <c r="F32" s="11">
        <v>4448</v>
      </c>
      <c r="G32" s="11">
        <v>2106</v>
      </c>
      <c r="H32" s="11">
        <v>5243</v>
      </c>
      <c r="I32" s="11">
        <v>1228</v>
      </c>
      <c r="J32" s="11">
        <v>4421</v>
      </c>
      <c r="K32" s="11">
        <v>1162</v>
      </c>
      <c r="L32" s="11">
        <v>3162</v>
      </c>
      <c r="M32" s="11">
        <v>3365</v>
      </c>
      <c r="N32" s="12">
        <v>38978</v>
      </c>
      <c r="O32" s="28">
        <v>1634</v>
      </c>
      <c r="P32" s="11">
        <v>10652</v>
      </c>
      <c r="Q32" s="11">
        <v>4645</v>
      </c>
      <c r="R32" s="11">
        <v>9331</v>
      </c>
      <c r="S32" s="11">
        <v>5246</v>
      </c>
      <c r="T32" s="12">
        <v>29874</v>
      </c>
      <c r="U32" s="27">
        <v>70486</v>
      </c>
    </row>
    <row r="33" spans="1:21" ht="17.25" customHeight="1" x14ac:dyDescent="0.2">
      <c r="A33" s="9">
        <v>2021</v>
      </c>
      <c r="B33" s="10">
        <v>1326</v>
      </c>
      <c r="C33" s="11">
        <v>2474</v>
      </c>
      <c r="D33" s="11">
        <v>5703</v>
      </c>
      <c r="E33" s="11">
        <v>3604</v>
      </c>
      <c r="F33" s="11">
        <v>4494</v>
      </c>
      <c r="G33" s="11">
        <v>1988</v>
      </c>
      <c r="H33" s="11">
        <v>4804</v>
      </c>
      <c r="I33" s="11">
        <v>1128</v>
      </c>
      <c r="J33" s="11">
        <v>4106</v>
      </c>
      <c r="K33" s="11">
        <v>1131</v>
      </c>
      <c r="L33" s="11">
        <v>3038</v>
      </c>
      <c r="M33" s="11">
        <v>3320</v>
      </c>
      <c r="N33" s="12">
        <f>SUM(B33:M33)</f>
        <v>37116</v>
      </c>
      <c r="O33" s="28">
        <v>1618</v>
      </c>
      <c r="P33" s="11">
        <v>9653</v>
      </c>
      <c r="Q33" s="11">
        <v>4321</v>
      </c>
      <c r="R33" s="11">
        <v>8788</v>
      </c>
      <c r="S33" s="11">
        <v>4802</v>
      </c>
      <c r="T33" s="12">
        <f>SUM(P33:S33)</f>
        <v>27564</v>
      </c>
      <c r="U33" s="27">
        <f>N33+O33+T33</f>
        <v>66298</v>
      </c>
    </row>
    <row r="34" spans="1:21" ht="17.25" customHeight="1" x14ac:dyDescent="0.2">
      <c r="A34" s="13">
        <v>2022</v>
      </c>
      <c r="B34" s="14">
        <v>1414</v>
      </c>
      <c r="C34" s="15">
        <v>2395</v>
      </c>
      <c r="D34" s="15">
        <v>5579</v>
      </c>
      <c r="E34" s="15">
        <v>3364</v>
      </c>
      <c r="F34" s="15">
        <v>4164</v>
      </c>
      <c r="G34" s="15">
        <v>1880</v>
      </c>
      <c r="H34" s="15">
        <v>4703</v>
      </c>
      <c r="I34" s="15">
        <v>1149</v>
      </c>
      <c r="J34" s="15">
        <v>4070</v>
      </c>
      <c r="K34" s="15">
        <v>1189</v>
      </c>
      <c r="L34" s="15">
        <v>2952</v>
      </c>
      <c r="M34" s="15">
        <v>3267</v>
      </c>
      <c r="N34" s="16">
        <v>36126</v>
      </c>
      <c r="O34" s="31">
        <v>1602</v>
      </c>
      <c r="P34" s="15">
        <v>9468</v>
      </c>
      <c r="Q34" s="15">
        <v>4083</v>
      </c>
      <c r="R34" s="15">
        <v>8889</v>
      </c>
      <c r="S34" s="15">
        <v>4417</v>
      </c>
      <c r="T34" s="16">
        <v>26857</v>
      </c>
      <c r="U34" s="30">
        <v>64585</v>
      </c>
    </row>
    <row r="35" spans="1:21" ht="17.25" customHeight="1" x14ac:dyDescent="0.2">
      <c r="A35" s="73">
        <v>2023</v>
      </c>
      <c r="B35" s="74">
        <v>1329</v>
      </c>
      <c r="C35" s="75">
        <v>2324</v>
      </c>
      <c r="D35" s="75">
        <v>5673</v>
      </c>
      <c r="E35" s="75">
        <v>2971</v>
      </c>
      <c r="F35" s="75">
        <v>4134</v>
      </c>
      <c r="G35" s="75">
        <v>1776</v>
      </c>
      <c r="H35" s="75">
        <v>4917</v>
      </c>
      <c r="I35" s="75">
        <v>976</v>
      </c>
      <c r="J35" s="75">
        <v>3866</v>
      </c>
      <c r="K35" s="75">
        <v>1197</v>
      </c>
      <c r="L35" s="75">
        <v>2767</v>
      </c>
      <c r="M35" s="75">
        <v>3061</v>
      </c>
      <c r="N35" s="76">
        <v>34991</v>
      </c>
      <c r="O35" s="77">
        <v>1766</v>
      </c>
      <c r="P35" s="75">
        <v>9712</v>
      </c>
      <c r="Q35" s="75">
        <v>3979</v>
      </c>
      <c r="R35" s="75">
        <v>8820</v>
      </c>
      <c r="S35" s="75">
        <v>4137</v>
      </c>
      <c r="T35" s="76">
        <v>26648</v>
      </c>
      <c r="U35" s="78">
        <v>63405</v>
      </c>
    </row>
    <row r="36" spans="1:21" ht="17.25" customHeight="1" x14ac:dyDescent="0.2">
      <c r="A36" s="9"/>
      <c r="B36" s="10"/>
      <c r="C36" s="11"/>
      <c r="D36" s="11"/>
      <c r="E36" s="11"/>
      <c r="F36" s="11"/>
      <c r="G36" s="11"/>
      <c r="H36" s="11"/>
      <c r="I36" s="11"/>
      <c r="J36" s="11"/>
      <c r="K36" s="11"/>
      <c r="L36" s="11"/>
      <c r="M36" s="11"/>
      <c r="N36" s="12"/>
      <c r="O36" s="28"/>
      <c r="P36" s="11"/>
      <c r="Q36" s="11"/>
      <c r="R36" s="11"/>
      <c r="S36" s="11"/>
      <c r="T36" s="12"/>
      <c r="U36" s="27"/>
    </row>
    <row r="37" spans="1:21" ht="17.25" customHeight="1" x14ac:dyDescent="0.2">
      <c r="A37" s="1" t="s">
        <v>21</v>
      </c>
      <c r="B37" s="10"/>
      <c r="C37" s="11"/>
      <c r="D37" s="11"/>
      <c r="E37" s="11"/>
      <c r="F37" s="11"/>
      <c r="G37" s="11"/>
      <c r="H37" s="11"/>
      <c r="I37" s="11"/>
      <c r="J37" s="11"/>
      <c r="M37" s="32"/>
      <c r="O37" s="36"/>
      <c r="T37" s="17"/>
    </row>
    <row r="38" spans="1:21" ht="17.25" customHeight="1" x14ac:dyDescent="0.2">
      <c r="A38" s="9" t="s">
        <v>22</v>
      </c>
      <c r="B38" s="18">
        <f>B35/B34*100-100</f>
        <v>-6.0113154172560144</v>
      </c>
      <c r="C38" s="18">
        <f t="shared" ref="C38:U38" si="0">C35/C34*100-100</f>
        <v>-2.9645093945720191</v>
      </c>
      <c r="D38" s="18">
        <f t="shared" si="0"/>
        <v>1.6848897651909027</v>
      </c>
      <c r="E38" s="18">
        <f t="shared" si="0"/>
        <v>-11.682520808561236</v>
      </c>
      <c r="F38" s="18">
        <f t="shared" si="0"/>
        <v>-0.72046109510085898</v>
      </c>
      <c r="G38" s="18">
        <f t="shared" si="0"/>
        <v>-5.5319148936170137</v>
      </c>
      <c r="H38" s="18">
        <f t="shared" si="0"/>
        <v>4.550287050818639</v>
      </c>
      <c r="I38" s="18">
        <f t="shared" si="0"/>
        <v>-15.056570931244565</v>
      </c>
      <c r="J38" s="18">
        <f t="shared" si="0"/>
        <v>-5.0122850122850053</v>
      </c>
      <c r="K38" s="18">
        <f t="shared" si="0"/>
        <v>0.67283431455005882</v>
      </c>
      <c r="L38" s="18">
        <f t="shared" si="0"/>
        <v>-6.2669376693766878</v>
      </c>
      <c r="M38" s="18">
        <f t="shared" si="0"/>
        <v>-6.3054790327517622</v>
      </c>
      <c r="N38" s="18">
        <f t="shared" si="0"/>
        <v>-3.141781542379448</v>
      </c>
      <c r="O38" s="18">
        <f t="shared" si="0"/>
        <v>10.237203495630467</v>
      </c>
      <c r="P38" s="18">
        <f t="shared" si="0"/>
        <v>2.5771018166455377</v>
      </c>
      <c r="Q38" s="18">
        <f t="shared" si="0"/>
        <v>-2.5471467058535495</v>
      </c>
      <c r="R38" s="18">
        <f t="shared" si="0"/>
        <v>-0.77624029699629205</v>
      </c>
      <c r="S38" s="18">
        <f t="shared" si="0"/>
        <v>-6.3391442155308937</v>
      </c>
      <c r="T38" s="18">
        <f t="shared" si="0"/>
        <v>-0.77819562870014636</v>
      </c>
      <c r="U38" s="18">
        <f t="shared" si="0"/>
        <v>-1.8270496245258272</v>
      </c>
    </row>
    <row r="39" spans="1:21" ht="17.25" customHeight="1" x14ac:dyDescent="0.2">
      <c r="A39" s="9" t="s">
        <v>23</v>
      </c>
      <c r="B39" s="18">
        <f>B35/B30*100-100</f>
        <v>-28.471474703982778</v>
      </c>
      <c r="C39" s="18">
        <f t="shared" ref="C39:U39" si="1">C35/C30*100-100</f>
        <v>-29.361702127659569</v>
      </c>
      <c r="D39" s="18">
        <f t="shared" si="1"/>
        <v>-19.14196123147093</v>
      </c>
      <c r="E39" s="18">
        <f t="shared" si="1"/>
        <v>-40.722266560255385</v>
      </c>
      <c r="F39" s="18">
        <f t="shared" si="1"/>
        <v>-31.134432783608204</v>
      </c>
      <c r="G39" s="18">
        <f t="shared" si="1"/>
        <v>-30.270906949352181</v>
      </c>
      <c r="H39" s="18">
        <f t="shared" si="1"/>
        <v>-21.20192307692308</v>
      </c>
      <c r="I39" s="18">
        <f t="shared" si="1"/>
        <v>-24.86528098537336</v>
      </c>
      <c r="J39" s="18">
        <f t="shared" si="1"/>
        <v>-28.579346018843523</v>
      </c>
      <c r="K39" s="18">
        <f t="shared" si="1"/>
        <v>-10.337078651685388</v>
      </c>
      <c r="L39" s="18">
        <f t="shared" si="1"/>
        <v>-30.773079809857393</v>
      </c>
      <c r="M39" s="18">
        <f t="shared" si="1"/>
        <v>-21.553049718093291</v>
      </c>
      <c r="N39" s="18">
        <f t="shared" si="1"/>
        <v>-26.968191684755382</v>
      </c>
      <c r="O39" s="18">
        <f t="shared" si="1"/>
        <v>7.6173065204143882</v>
      </c>
      <c r="P39" s="18">
        <f t="shared" si="1"/>
        <v>-17.848079851125021</v>
      </c>
      <c r="Q39" s="18">
        <f t="shared" si="1"/>
        <v>-23.598310291858681</v>
      </c>
      <c r="R39" s="18">
        <f t="shared" si="1"/>
        <v>-12.238805970149258</v>
      </c>
      <c r="S39" s="18">
        <f t="shared" si="1"/>
        <v>-26.674937965260554</v>
      </c>
      <c r="T39" s="18">
        <f t="shared" si="1"/>
        <v>-18.562435058981734</v>
      </c>
      <c r="U39" s="18">
        <f t="shared" si="1"/>
        <v>-22.935278030993629</v>
      </c>
    </row>
    <row r="40" spans="1:21" ht="17.25" customHeight="1" x14ac:dyDescent="0.2">
      <c r="A40" s="9" t="s">
        <v>24</v>
      </c>
      <c r="B40" s="18">
        <f>B35/B25*100-100</f>
        <v>-22.507288629737616</v>
      </c>
      <c r="C40" s="18">
        <f t="shared" ref="C40:U40" si="2">C35/C25*100-100</f>
        <v>-44.241842610364678</v>
      </c>
      <c r="D40" s="18">
        <f t="shared" si="2"/>
        <v>-30.69875397019301</v>
      </c>
      <c r="E40" s="18">
        <f t="shared" si="2"/>
        <v>-48.890418028556681</v>
      </c>
      <c r="F40" s="18">
        <f t="shared" si="2"/>
        <v>-45.396909259014663</v>
      </c>
      <c r="G40" s="18">
        <f t="shared" si="2"/>
        <v>-38.73749568816833</v>
      </c>
      <c r="H40" s="18">
        <f t="shared" si="2"/>
        <v>-32.588428845626538</v>
      </c>
      <c r="I40" s="18">
        <f t="shared" si="2"/>
        <v>-36.991607488702392</v>
      </c>
      <c r="J40" s="18">
        <f t="shared" si="2"/>
        <v>-41.031116534472233</v>
      </c>
      <c r="K40" s="18">
        <f t="shared" si="2"/>
        <v>-37.947122861586315</v>
      </c>
      <c r="L40" s="18">
        <f t="shared" si="2"/>
        <v>-41.735102126763536</v>
      </c>
      <c r="M40" s="18">
        <f t="shared" si="2"/>
        <v>-32.680888497910715</v>
      </c>
      <c r="N40" s="18">
        <f t="shared" si="2"/>
        <v>-38.586422353271551</v>
      </c>
      <c r="O40" s="18">
        <f>O35/O25*100-100</f>
        <v>9.9626400996263982</v>
      </c>
      <c r="P40" s="18">
        <f t="shared" si="2"/>
        <v>-18.145806995364524</v>
      </c>
      <c r="Q40" s="18">
        <f t="shared" si="2"/>
        <v>-25.875558867362145</v>
      </c>
      <c r="R40" s="18">
        <f t="shared" si="2"/>
        <v>-18.363569048500551</v>
      </c>
      <c r="S40" s="18">
        <f t="shared" si="2"/>
        <v>-31.336099585062243</v>
      </c>
      <c r="T40" s="18">
        <f t="shared" si="2"/>
        <v>-21.766191063355052</v>
      </c>
      <c r="U40" s="18">
        <f>U35/U25*100-100</f>
        <v>-31.560597556236786</v>
      </c>
    </row>
    <row r="41" spans="1:21" ht="17.25" customHeight="1" x14ac:dyDescent="0.2">
      <c r="A41" s="9" t="s">
        <v>25</v>
      </c>
      <c r="B41" s="18">
        <f>B35/B5*100-100</f>
        <v>-39.064649243466299</v>
      </c>
      <c r="C41" s="18">
        <f t="shared" ref="C41:U41" si="3">C35/C5*100-100</f>
        <v>-35.138152386268501</v>
      </c>
      <c r="D41" s="18">
        <f t="shared" si="3"/>
        <v>9.8779779198140574</v>
      </c>
      <c r="E41" s="18">
        <f t="shared" si="3"/>
        <v>10.405053883314764</v>
      </c>
      <c r="F41" s="18">
        <f t="shared" si="3"/>
        <v>-35.986373490244659</v>
      </c>
      <c r="G41" s="18">
        <f t="shared" si="3"/>
        <v>-44.238618524332807</v>
      </c>
      <c r="H41" s="18">
        <f t="shared" si="3"/>
        <v>-18.159121171770977</v>
      </c>
      <c r="I41" s="18">
        <f t="shared" si="3"/>
        <v>-53.435114503816791</v>
      </c>
      <c r="J41" s="18">
        <f t="shared" si="3"/>
        <v>-24.388812830041076</v>
      </c>
      <c r="K41" s="18">
        <f t="shared" si="3"/>
        <v>3.1896551724137794</v>
      </c>
      <c r="L41" s="18">
        <f t="shared" si="3"/>
        <v>-32.247796278158674</v>
      </c>
      <c r="M41" s="18">
        <f t="shared" si="3"/>
        <v>-19.869109947643977</v>
      </c>
      <c r="N41" s="18">
        <f t="shared" si="3"/>
        <v>-23.167625488560006</v>
      </c>
      <c r="O41" s="18">
        <f t="shared" si="3"/>
        <v>50.297872340425528</v>
      </c>
      <c r="P41" s="18">
        <f t="shared" si="3"/>
        <v>-23.316225819186727</v>
      </c>
      <c r="Q41" s="18">
        <f t="shared" si="3"/>
        <v>-13.046328671328666</v>
      </c>
      <c r="R41" s="18">
        <f t="shared" si="3"/>
        <v>-27.371541501976282</v>
      </c>
      <c r="S41" s="18">
        <f t="shared" si="3"/>
        <v>-27.750611246943762</v>
      </c>
      <c r="T41" s="18">
        <f t="shared" si="3"/>
        <v>-24.103557289738248</v>
      </c>
      <c r="U41" s="18">
        <f t="shared" si="3"/>
        <v>-22.514298284205893</v>
      </c>
    </row>
    <row r="43" spans="1:21" x14ac:dyDescent="0.2">
      <c r="A43" s="62" t="s">
        <v>46</v>
      </c>
      <c r="B43" s="62"/>
      <c r="C43" s="62"/>
      <c r="D43" s="62"/>
      <c r="E43" s="62"/>
      <c r="F43" s="62"/>
      <c r="G43" s="62"/>
      <c r="H43" s="62"/>
      <c r="I43" s="62"/>
      <c r="J43" s="62"/>
      <c r="K43" s="62"/>
      <c r="L43" s="62"/>
      <c r="M43" s="62"/>
      <c r="N43" s="62"/>
      <c r="O43" s="62"/>
      <c r="P43" s="62"/>
      <c r="Q43" s="62"/>
      <c r="R43" s="62"/>
      <c r="S43" s="62"/>
      <c r="T43" s="62"/>
      <c r="U43" s="62"/>
    </row>
    <row r="44" spans="1:21" s="42" customFormat="1" ht="45" customHeight="1" x14ac:dyDescent="0.2">
      <c r="B44" s="59" t="s">
        <v>61</v>
      </c>
      <c r="C44" s="59"/>
      <c r="D44" s="59"/>
      <c r="E44" s="59"/>
      <c r="F44" s="59"/>
      <c r="G44" s="59"/>
      <c r="H44" s="59"/>
      <c r="I44" s="59"/>
      <c r="J44" s="59"/>
      <c r="K44" s="59"/>
      <c r="L44" s="59"/>
      <c r="M44" s="59"/>
      <c r="N44" s="59"/>
      <c r="O44" s="59"/>
      <c r="P44" s="59"/>
      <c r="Q44" s="59"/>
      <c r="R44" s="59"/>
      <c r="S44" s="59"/>
      <c r="T44" s="59"/>
      <c r="U44" s="59"/>
    </row>
    <row r="45" spans="1:21" s="42" customFormat="1" ht="45" customHeight="1" x14ac:dyDescent="0.2">
      <c r="B45" s="59" t="s">
        <v>62</v>
      </c>
      <c r="C45" s="59"/>
      <c r="D45" s="59"/>
      <c r="E45" s="59"/>
      <c r="F45" s="59"/>
      <c r="G45" s="59"/>
      <c r="H45" s="59"/>
      <c r="I45" s="59"/>
      <c r="J45" s="59"/>
      <c r="K45" s="59"/>
      <c r="L45" s="59"/>
      <c r="M45" s="59"/>
      <c r="N45" s="59"/>
      <c r="O45" s="59"/>
      <c r="P45" s="59"/>
      <c r="Q45" s="59"/>
      <c r="R45" s="59"/>
      <c r="S45" s="59"/>
      <c r="T45" s="59"/>
      <c r="U45" s="59"/>
    </row>
    <row r="46" spans="1:21" s="42" customFormat="1" ht="30" customHeight="1" x14ac:dyDescent="0.2">
      <c r="B46" s="59" t="s">
        <v>63</v>
      </c>
      <c r="C46" s="59"/>
      <c r="D46" s="59"/>
      <c r="E46" s="59"/>
      <c r="F46" s="59"/>
      <c r="G46" s="59"/>
      <c r="H46" s="59"/>
      <c r="I46" s="59"/>
      <c r="J46" s="59"/>
      <c r="K46" s="59"/>
      <c r="L46" s="59"/>
      <c r="M46" s="59"/>
      <c r="N46" s="59"/>
      <c r="O46" s="59"/>
      <c r="P46" s="59"/>
      <c r="Q46" s="59"/>
      <c r="R46" s="59"/>
      <c r="S46" s="59"/>
      <c r="T46" s="59"/>
      <c r="U46" s="59"/>
    </row>
    <row r="47" spans="1:21" s="42" customFormat="1" ht="22.5" customHeight="1" x14ac:dyDescent="0.2">
      <c r="B47" s="60" t="s">
        <v>26</v>
      </c>
      <c r="C47" s="60"/>
      <c r="D47" s="60"/>
      <c r="E47" s="60"/>
      <c r="F47" s="60"/>
      <c r="G47" s="60"/>
      <c r="H47" s="60"/>
      <c r="I47" s="60"/>
      <c r="J47" s="60"/>
      <c r="K47" s="60"/>
      <c r="L47" s="60"/>
      <c r="M47" s="60"/>
      <c r="N47" s="60"/>
      <c r="O47" s="60"/>
      <c r="P47" s="60"/>
      <c r="Q47" s="60"/>
      <c r="R47" s="60"/>
      <c r="S47" s="60"/>
      <c r="T47" s="60"/>
      <c r="U47" s="60"/>
    </row>
    <row r="48" spans="1:21" s="42" customFormat="1" ht="26.25" customHeight="1" x14ac:dyDescent="0.2">
      <c r="B48" s="61" t="s">
        <v>64</v>
      </c>
      <c r="C48" s="61"/>
      <c r="D48" s="61"/>
      <c r="E48" s="61"/>
      <c r="F48" s="61"/>
      <c r="G48" s="61"/>
      <c r="H48" s="61"/>
      <c r="I48" s="61"/>
      <c r="J48" s="61"/>
      <c r="K48" s="61"/>
      <c r="L48" s="61"/>
      <c r="M48" s="61"/>
      <c r="N48" s="61"/>
      <c r="O48" s="61"/>
      <c r="P48" s="61"/>
      <c r="Q48" s="61"/>
      <c r="R48" s="61"/>
      <c r="S48" s="61"/>
      <c r="T48" s="61"/>
      <c r="U48" s="61"/>
    </row>
    <row r="49" spans="2:21" s="42" customFormat="1" ht="17.25" customHeight="1" x14ac:dyDescent="0.2">
      <c r="B49" s="58" t="s">
        <v>70</v>
      </c>
      <c r="C49" s="58"/>
      <c r="D49" s="58"/>
      <c r="E49" s="58"/>
      <c r="F49" s="58"/>
      <c r="G49" s="58"/>
      <c r="H49" s="58"/>
      <c r="I49" s="58"/>
      <c r="J49" s="58"/>
      <c r="K49" s="58"/>
      <c r="L49" s="58"/>
      <c r="M49" s="58"/>
      <c r="N49" s="58"/>
      <c r="O49" s="58"/>
      <c r="P49" s="58"/>
      <c r="Q49" s="58"/>
      <c r="R49" s="58"/>
      <c r="S49" s="58"/>
      <c r="T49" s="58"/>
      <c r="U49" s="58"/>
    </row>
  </sheetData>
  <mergeCells count="13">
    <mergeCell ref="A43:U43"/>
    <mergeCell ref="A1:U1"/>
    <mergeCell ref="A3:A4"/>
    <mergeCell ref="B3:N3"/>
    <mergeCell ref="O3:O4"/>
    <mergeCell ref="P3:T3"/>
    <mergeCell ref="U3:U4"/>
    <mergeCell ref="B49:U49"/>
    <mergeCell ref="B44:U44"/>
    <mergeCell ref="B45:U45"/>
    <mergeCell ref="B46:U46"/>
    <mergeCell ref="B47:U47"/>
    <mergeCell ref="B48:U48"/>
  </mergeCells>
  <pageMargins left="0.7" right="0.7" top="0.75" bottom="0.75" header="0.3" footer="0.3"/>
  <pageSetup scale="60" orientation="landscape" horizontalDpi="1200" verticalDpi="1200" r:id="rId1"/>
  <ignoredErrors>
    <ignoredError sqref="T26 N26" formulaRange="1"/>
    <ignoredError sqref="A5:A2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U50"/>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9.140625" defaultRowHeight="12.75" x14ac:dyDescent="0.2"/>
  <cols>
    <col min="1" max="1" width="12.85546875" style="1" bestFit="1" customWidth="1"/>
    <col min="2" max="20" width="7.7109375" style="1" customWidth="1"/>
    <col min="21" max="16384" width="9.140625" style="1"/>
  </cols>
  <sheetData>
    <row r="1" spans="1:21" s="55" customFormat="1" ht="16.5" x14ac:dyDescent="0.25">
      <c r="A1" s="69" t="s">
        <v>54</v>
      </c>
      <c r="B1" s="69"/>
      <c r="C1" s="69"/>
      <c r="D1" s="69"/>
      <c r="E1" s="69"/>
      <c r="F1" s="69"/>
      <c r="G1" s="69"/>
      <c r="H1" s="69"/>
      <c r="I1" s="69"/>
      <c r="J1" s="69"/>
      <c r="K1" s="69"/>
      <c r="L1" s="69"/>
      <c r="M1" s="69"/>
      <c r="N1" s="69"/>
      <c r="O1" s="69"/>
      <c r="P1" s="69"/>
      <c r="Q1" s="69"/>
      <c r="R1" s="69"/>
      <c r="S1" s="69"/>
      <c r="T1" s="69"/>
      <c r="U1" s="69"/>
    </row>
    <row r="2" spans="1:21" s="55" customFormat="1" x14ac:dyDescent="0.2"/>
    <row r="3" spans="1:21" ht="15" customHeight="1" x14ac:dyDescent="0.2">
      <c r="A3" s="64" t="s">
        <v>0</v>
      </c>
      <c r="B3" s="65" t="s">
        <v>49</v>
      </c>
      <c r="C3" s="66"/>
      <c r="D3" s="66"/>
      <c r="E3" s="66"/>
      <c r="F3" s="66"/>
      <c r="G3" s="66"/>
      <c r="H3" s="66"/>
      <c r="I3" s="66"/>
      <c r="J3" s="66"/>
      <c r="K3" s="66"/>
      <c r="L3" s="66"/>
      <c r="M3" s="66"/>
      <c r="N3" s="66"/>
      <c r="O3" s="67" t="s">
        <v>60</v>
      </c>
      <c r="P3" s="66" t="s">
        <v>1</v>
      </c>
      <c r="Q3" s="66"/>
      <c r="R3" s="66"/>
      <c r="S3" s="66"/>
      <c r="T3" s="66"/>
      <c r="U3" s="68" t="s">
        <v>2</v>
      </c>
    </row>
    <row r="4" spans="1:21" ht="95.25" customHeight="1" x14ac:dyDescent="0.2">
      <c r="A4" s="64"/>
      <c r="B4" s="2" t="s">
        <v>3</v>
      </c>
      <c r="C4" s="2" t="s">
        <v>4</v>
      </c>
      <c r="D4" s="2" t="s">
        <v>5</v>
      </c>
      <c r="E4" s="2" t="s">
        <v>6</v>
      </c>
      <c r="F4" s="2" t="s">
        <v>7</v>
      </c>
      <c r="G4" s="2" t="s">
        <v>8</v>
      </c>
      <c r="H4" s="2" t="s">
        <v>9</v>
      </c>
      <c r="I4" s="2" t="s">
        <v>10</v>
      </c>
      <c r="J4" s="2" t="s">
        <v>11</v>
      </c>
      <c r="K4" s="3" t="s">
        <v>12</v>
      </c>
      <c r="L4" s="3" t="s">
        <v>13</v>
      </c>
      <c r="M4" s="3" t="s">
        <v>14</v>
      </c>
      <c r="N4" s="4" t="s">
        <v>15</v>
      </c>
      <c r="O4" s="67"/>
      <c r="P4" s="3" t="s">
        <v>16</v>
      </c>
      <c r="Q4" s="3" t="s">
        <v>17</v>
      </c>
      <c r="R4" s="3" t="s">
        <v>18</v>
      </c>
      <c r="S4" s="3" t="s">
        <v>19</v>
      </c>
      <c r="T4" s="4" t="s">
        <v>20</v>
      </c>
      <c r="U4" s="68"/>
    </row>
    <row r="5" spans="1:21" ht="17.25" customHeight="1" x14ac:dyDescent="0.2">
      <c r="A5" s="5" t="s">
        <v>27</v>
      </c>
      <c r="B5" s="6">
        <v>303</v>
      </c>
      <c r="C5" s="7">
        <v>759</v>
      </c>
      <c r="D5" s="7">
        <v>1354</v>
      </c>
      <c r="E5" s="7">
        <v>478</v>
      </c>
      <c r="F5" s="7">
        <v>2042</v>
      </c>
      <c r="G5" s="7">
        <v>790</v>
      </c>
      <c r="H5" s="7">
        <v>1934</v>
      </c>
      <c r="I5" s="7">
        <v>459</v>
      </c>
      <c r="J5" s="7">
        <v>1036</v>
      </c>
      <c r="K5" s="7">
        <v>319</v>
      </c>
      <c r="L5" s="7">
        <v>999</v>
      </c>
      <c r="M5" s="7">
        <v>837</v>
      </c>
      <c r="N5" s="8">
        <v>11310</v>
      </c>
      <c r="O5" s="25">
        <v>0</v>
      </c>
      <c r="P5" s="7">
        <v>6699</v>
      </c>
      <c r="Q5" s="7">
        <v>2782</v>
      </c>
      <c r="R5" s="7">
        <v>6454</v>
      </c>
      <c r="S5" s="7">
        <v>2877</v>
      </c>
      <c r="T5" s="8">
        <v>18812</v>
      </c>
      <c r="U5" s="23">
        <v>30122</v>
      </c>
    </row>
    <row r="6" spans="1:21" ht="17.25" customHeight="1" x14ac:dyDescent="0.2">
      <c r="A6" s="9" t="s">
        <v>28</v>
      </c>
      <c r="B6" s="10">
        <v>329</v>
      </c>
      <c r="C6" s="11">
        <v>666</v>
      </c>
      <c r="D6" s="11">
        <v>1257</v>
      </c>
      <c r="E6" s="11">
        <v>478</v>
      </c>
      <c r="F6" s="11">
        <v>1873</v>
      </c>
      <c r="G6" s="11">
        <v>761</v>
      </c>
      <c r="H6" s="11">
        <v>1855</v>
      </c>
      <c r="I6" s="11">
        <v>442</v>
      </c>
      <c r="J6" s="11">
        <v>1139</v>
      </c>
      <c r="K6" s="11">
        <v>311</v>
      </c>
      <c r="L6" s="11">
        <v>961</v>
      </c>
      <c r="M6" s="11">
        <v>971</v>
      </c>
      <c r="N6" s="12">
        <v>11043</v>
      </c>
      <c r="O6" s="28">
        <v>0</v>
      </c>
      <c r="P6" s="11">
        <v>6415</v>
      </c>
      <c r="Q6" s="11">
        <v>2828</v>
      </c>
      <c r="R6" s="11">
        <v>6164</v>
      </c>
      <c r="S6" s="11">
        <v>2811</v>
      </c>
      <c r="T6" s="12">
        <v>18218</v>
      </c>
      <c r="U6" s="26">
        <v>29261</v>
      </c>
    </row>
    <row r="7" spans="1:21" ht="17.25" customHeight="1" x14ac:dyDescent="0.2">
      <c r="A7" s="9" t="s">
        <v>29</v>
      </c>
      <c r="B7" s="10">
        <v>285</v>
      </c>
      <c r="C7" s="11">
        <v>591</v>
      </c>
      <c r="D7" s="11">
        <v>1184</v>
      </c>
      <c r="E7" s="11">
        <v>451</v>
      </c>
      <c r="F7" s="11">
        <v>1648</v>
      </c>
      <c r="G7" s="11">
        <v>700</v>
      </c>
      <c r="H7" s="11">
        <v>1719</v>
      </c>
      <c r="I7" s="11">
        <v>425</v>
      </c>
      <c r="J7" s="11">
        <v>1200</v>
      </c>
      <c r="K7" s="11">
        <v>308</v>
      </c>
      <c r="L7" s="11">
        <v>960</v>
      </c>
      <c r="M7" s="11">
        <v>981</v>
      </c>
      <c r="N7" s="12">
        <v>10452</v>
      </c>
      <c r="O7" s="28">
        <v>0</v>
      </c>
      <c r="P7" s="11">
        <v>6191</v>
      </c>
      <c r="Q7" s="11">
        <v>2884</v>
      </c>
      <c r="R7" s="11">
        <v>6123</v>
      </c>
      <c r="S7" s="11">
        <v>2819</v>
      </c>
      <c r="T7" s="12">
        <v>18017</v>
      </c>
      <c r="U7" s="26">
        <v>28469</v>
      </c>
    </row>
    <row r="8" spans="1:21" ht="17.25" customHeight="1" x14ac:dyDescent="0.2">
      <c r="A8" s="9" t="s">
        <v>30</v>
      </c>
      <c r="B8" s="10">
        <v>299</v>
      </c>
      <c r="C8" s="11">
        <v>540</v>
      </c>
      <c r="D8" s="11">
        <v>1096</v>
      </c>
      <c r="E8" s="11">
        <v>472</v>
      </c>
      <c r="F8" s="11">
        <v>1549</v>
      </c>
      <c r="G8" s="11">
        <v>629</v>
      </c>
      <c r="H8" s="11">
        <v>1536</v>
      </c>
      <c r="I8" s="11">
        <v>462</v>
      </c>
      <c r="J8" s="11">
        <v>1251</v>
      </c>
      <c r="K8" s="11">
        <v>308</v>
      </c>
      <c r="L8" s="11">
        <v>888</v>
      </c>
      <c r="M8" s="11">
        <v>901</v>
      </c>
      <c r="N8" s="12">
        <v>9931</v>
      </c>
      <c r="O8" s="28">
        <v>0</v>
      </c>
      <c r="P8" s="11">
        <v>6111</v>
      </c>
      <c r="Q8" s="11">
        <v>2957</v>
      </c>
      <c r="R8" s="11">
        <v>6163</v>
      </c>
      <c r="S8" s="11">
        <v>2774</v>
      </c>
      <c r="T8" s="12">
        <v>18005</v>
      </c>
      <c r="U8" s="26">
        <v>27936</v>
      </c>
    </row>
    <row r="9" spans="1:21" ht="17.25" customHeight="1" x14ac:dyDescent="0.2">
      <c r="A9" s="9" t="s">
        <v>31</v>
      </c>
      <c r="B9" s="10">
        <v>298</v>
      </c>
      <c r="C9" s="11">
        <v>510</v>
      </c>
      <c r="D9" s="11">
        <v>979</v>
      </c>
      <c r="E9" s="11">
        <v>636</v>
      </c>
      <c r="F9" s="11">
        <v>1505</v>
      </c>
      <c r="G9" s="11">
        <v>562</v>
      </c>
      <c r="H9" s="11">
        <v>1442</v>
      </c>
      <c r="I9" s="11">
        <v>429</v>
      </c>
      <c r="J9" s="11">
        <v>1243</v>
      </c>
      <c r="K9" s="11">
        <v>306</v>
      </c>
      <c r="L9" s="11">
        <v>837</v>
      </c>
      <c r="M9" s="11">
        <v>811</v>
      </c>
      <c r="N9" s="12">
        <v>9558</v>
      </c>
      <c r="O9" s="28">
        <v>0</v>
      </c>
      <c r="P9" s="11">
        <v>6072</v>
      </c>
      <c r="Q9" s="11">
        <v>2957</v>
      </c>
      <c r="R9" s="11">
        <v>6294</v>
      </c>
      <c r="S9" s="11">
        <v>2854</v>
      </c>
      <c r="T9" s="12">
        <v>18177</v>
      </c>
      <c r="U9" s="26">
        <v>27735</v>
      </c>
    </row>
    <row r="10" spans="1:21" ht="17.25" customHeight="1" x14ac:dyDescent="0.2">
      <c r="A10" s="5" t="s">
        <v>32</v>
      </c>
      <c r="B10" s="6">
        <v>313</v>
      </c>
      <c r="C10" s="7">
        <v>524</v>
      </c>
      <c r="D10" s="7">
        <v>949</v>
      </c>
      <c r="E10" s="7">
        <v>715</v>
      </c>
      <c r="F10" s="7">
        <v>1516</v>
      </c>
      <c r="G10" s="7">
        <v>517</v>
      </c>
      <c r="H10" s="7">
        <v>1478</v>
      </c>
      <c r="I10" s="7">
        <v>403</v>
      </c>
      <c r="J10" s="7">
        <v>1201</v>
      </c>
      <c r="K10" s="7">
        <v>324</v>
      </c>
      <c r="L10" s="7">
        <v>885</v>
      </c>
      <c r="M10" s="7">
        <v>830</v>
      </c>
      <c r="N10" s="8">
        <v>9655</v>
      </c>
      <c r="O10" s="25">
        <v>0</v>
      </c>
      <c r="P10" s="7">
        <v>6422</v>
      </c>
      <c r="Q10" s="7">
        <v>3171</v>
      </c>
      <c r="R10" s="7">
        <v>6214</v>
      </c>
      <c r="S10" s="7">
        <v>2980</v>
      </c>
      <c r="T10" s="8">
        <v>18787</v>
      </c>
      <c r="U10" s="23">
        <v>28442</v>
      </c>
    </row>
    <row r="11" spans="1:21" ht="17.25" customHeight="1" x14ac:dyDescent="0.2">
      <c r="A11" s="9" t="s">
        <v>33</v>
      </c>
      <c r="B11" s="10">
        <v>371</v>
      </c>
      <c r="C11" s="11">
        <v>487</v>
      </c>
      <c r="D11" s="11">
        <v>1025</v>
      </c>
      <c r="E11" s="11">
        <v>786</v>
      </c>
      <c r="F11" s="11">
        <v>1620</v>
      </c>
      <c r="G11" s="11">
        <v>582</v>
      </c>
      <c r="H11" s="11">
        <v>1579</v>
      </c>
      <c r="I11" s="11">
        <v>375</v>
      </c>
      <c r="J11" s="11">
        <v>1370</v>
      </c>
      <c r="K11" s="11">
        <v>393</v>
      </c>
      <c r="L11" s="11">
        <v>891</v>
      </c>
      <c r="M11" s="11">
        <v>890</v>
      </c>
      <c r="N11" s="12">
        <v>10369</v>
      </c>
      <c r="O11" s="28">
        <v>0</v>
      </c>
      <c r="P11" s="11">
        <v>6720</v>
      </c>
      <c r="Q11" s="11">
        <v>3455</v>
      </c>
      <c r="R11" s="11">
        <v>6369</v>
      </c>
      <c r="S11" s="11">
        <v>3118</v>
      </c>
      <c r="T11" s="12">
        <v>19662</v>
      </c>
      <c r="U11" s="26">
        <v>30031</v>
      </c>
    </row>
    <row r="12" spans="1:21" ht="17.25" customHeight="1" x14ac:dyDescent="0.2">
      <c r="A12" s="9" t="s">
        <v>34</v>
      </c>
      <c r="B12" s="10">
        <v>390</v>
      </c>
      <c r="C12" s="11">
        <v>573</v>
      </c>
      <c r="D12" s="11">
        <v>1060</v>
      </c>
      <c r="E12" s="11">
        <v>861</v>
      </c>
      <c r="F12" s="11">
        <v>1714</v>
      </c>
      <c r="G12" s="11">
        <v>581</v>
      </c>
      <c r="H12" s="11">
        <v>1681</v>
      </c>
      <c r="I12" s="11">
        <v>398</v>
      </c>
      <c r="J12" s="11">
        <v>1456</v>
      </c>
      <c r="K12" s="11">
        <v>392</v>
      </c>
      <c r="L12" s="11">
        <v>884</v>
      </c>
      <c r="M12" s="11">
        <v>897</v>
      </c>
      <c r="N12" s="12">
        <v>10887</v>
      </c>
      <c r="O12" s="28">
        <v>0</v>
      </c>
      <c r="P12" s="11">
        <v>6904</v>
      </c>
      <c r="Q12" s="11">
        <v>3522</v>
      </c>
      <c r="R12" s="11">
        <v>6791</v>
      </c>
      <c r="S12" s="11">
        <v>3340</v>
      </c>
      <c r="T12" s="12">
        <v>20557</v>
      </c>
      <c r="U12" s="26">
        <v>31444</v>
      </c>
    </row>
    <row r="13" spans="1:21" ht="17.25" customHeight="1" x14ac:dyDescent="0.2">
      <c r="A13" s="9" t="s">
        <v>35</v>
      </c>
      <c r="B13" s="10">
        <v>409</v>
      </c>
      <c r="C13" s="11">
        <v>640</v>
      </c>
      <c r="D13" s="11">
        <v>1228</v>
      </c>
      <c r="E13" s="11">
        <v>1068</v>
      </c>
      <c r="F13" s="11">
        <v>1872</v>
      </c>
      <c r="G13" s="11">
        <v>614</v>
      </c>
      <c r="H13" s="11">
        <v>1774</v>
      </c>
      <c r="I13" s="11">
        <v>402</v>
      </c>
      <c r="J13" s="11">
        <v>1663</v>
      </c>
      <c r="K13" s="11">
        <v>467</v>
      </c>
      <c r="L13" s="11">
        <v>858</v>
      </c>
      <c r="M13" s="11">
        <v>1049</v>
      </c>
      <c r="N13" s="12">
        <v>12044</v>
      </c>
      <c r="O13" s="28">
        <v>0</v>
      </c>
      <c r="P13" s="11">
        <v>7133</v>
      </c>
      <c r="Q13" s="11">
        <v>3617</v>
      </c>
      <c r="R13" s="11">
        <v>7059</v>
      </c>
      <c r="S13" s="11">
        <v>3612</v>
      </c>
      <c r="T13" s="12">
        <v>21421</v>
      </c>
      <c r="U13" s="26">
        <v>33465</v>
      </c>
    </row>
    <row r="14" spans="1:21" ht="17.25" customHeight="1" x14ac:dyDescent="0.2">
      <c r="A14" s="13" t="s">
        <v>36</v>
      </c>
      <c r="B14" s="14">
        <v>434</v>
      </c>
      <c r="C14" s="15">
        <v>793</v>
      </c>
      <c r="D14" s="15">
        <v>1522</v>
      </c>
      <c r="E14" s="15">
        <v>1215</v>
      </c>
      <c r="F14" s="15">
        <v>2117</v>
      </c>
      <c r="G14" s="15">
        <v>704</v>
      </c>
      <c r="H14" s="15">
        <v>1904</v>
      </c>
      <c r="I14" s="15">
        <v>478</v>
      </c>
      <c r="J14" s="15">
        <v>1802</v>
      </c>
      <c r="K14" s="15">
        <v>487</v>
      </c>
      <c r="L14" s="15">
        <v>1014</v>
      </c>
      <c r="M14" s="15">
        <v>1245</v>
      </c>
      <c r="N14" s="16">
        <v>13715</v>
      </c>
      <c r="O14" s="31">
        <v>0</v>
      </c>
      <c r="P14" s="15">
        <v>7450</v>
      </c>
      <c r="Q14" s="15">
        <v>3661</v>
      </c>
      <c r="R14" s="15">
        <v>7161</v>
      </c>
      <c r="S14" s="15">
        <v>3766</v>
      </c>
      <c r="T14" s="16">
        <v>22038</v>
      </c>
      <c r="U14" s="29">
        <v>35753</v>
      </c>
    </row>
    <row r="15" spans="1:21" ht="17.25" customHeight="1" x14ac:dyDescent="0.2">
      <c r="A15" s="9" t="s">
        <v>37</v>
      </c>
      <c r="B15" s="10">
        <v>456</v>
      </c>
      <c r="C15" s="11">
        <v>848</v>
      </c>
      <c r="D15" s="11">
        <v>1526</v>
      </c>
      <c r="E15" s="11">
        <v>1372</v>
      </c>
      <c r="F15" s="11">
        <v>2238</v>
      </c>
      <c r="G15" s="11">
        <v>752</v>
      </c>
      <c r="H15" s="11">
        <v>1936</v>
      </c>
      <c r="I15" s="11">
        <v>510</v>
      </c>
      <c r="J15" s="11">
        <v>1947</v>
      </c>
      <c r="K15" s="11">
        <v>510</v>
      </c>
      <c r="L15" s="11">
        <v>1009</v>
      </c>
      <c r="M15" s="11">
        <v>1365</v>
      </c>
      <c r="N15" s="12">
        <v>14469</v>
      </c>
      <c r="O15" s="28">
        <v>0</v>
      </c>
      <c r="P15" s="11">
        <v>7284</v>
      </c>
      <c r="Q15" s="11">
        <v>3691</v>
      </c>
      <c r="R15" s="11">
        <v>7291</v>
      </c>
      <c r="S15" s="11">
        <v>3907</v>
      </c>
      <c r="T15" s="12">
        <v>22173</v>
      </c>
      <c r="U15" s="26">
        <v>36642</v>
      </c>
    </row>
    <row r="16" spans="1:21" ht="17.25" customHeight="1" x14ac:dyDescent="0.2">
      <c r="A16" s="9" t="s">
        <v>38</v>
      </c>
      <c r="B16" s="10">
        <v>492</v>
      </c>
      <c r="C16" s="11">
        <v>896</v>
      </c>
      <c r="D16" s="11">
        <v>1706</v>
      </c>
      <c r="E16" s="11">
        <v>1510</v>
      </c>
      <c r="F16" s="11">
        <v>2512</v>
      </c>
      <c r="G16" s="11">
        <v>867</v>
      </c>
      <c r="H16" s="11">
        <v>2139</v>
      </c>
      <c r="I16" s="11">
        <v>513</v>
      </c>
      <c r="J16" s="11">
        <v>1986</v>
      </c>
      <c r="K16" s="11">
        <v>571</v>
      </c>
      <c r="L16" s="11">
        <v>1169</v>
      </c>
      <c r="M16" s="11">
        <v>1437</v>
      </c>
      <c r="N16" s="12">
        <v>15798</v>
      </c>
      <c r="O16" s="28">
        <v>0</v>
      </c>
      <c r="P16" s="11">
        <v>7778</v>
      </c>
      <c r="Q16" s="11">
        <v>3784</v>
      </c>
      <c r="R16" s="11">
        <v>7609</v>
      </c>
      <c r="S16" s="11">
        <v>3970</v>
      </c>
      <c r="T16" s="12">
        <v>23141</v>
      </c>
      <c r="U16" s="26">
        <v>38939</v>
      </c>
    </row>
    <row r="17" spans="1:21" ht="17.25" customHeight="1" x14ac:dyDescent="0.2">
      <c r="A17" s="9" t="s">
        <v>39</v>
      </c>
      <c r="B17" s="10">
        <v>526</v>
      </c>
      <c r="C17" s="11">
        <v>927</v>
      </c>
      <c r="D17" s="11">
        <v>1809</v>
      </c>
      <c r="E17" s="11">
        <v>1477</v>
      </c>
      <c r="F17" s="11">
        <v>2713</v>
      </c>
      <c r="G17" s="11">
        <v>876</v>
      </c>
      <c r="H17" s="11">
        <v>2211</v>
      </c>
      <c r="I17" s="11">
        <v>527</v>
      </c>
      <c r="J17" s="11">
        <v>2015</v>
      </c>
      <c r="K17" s="11">
        <v>643</v>
      </c>
      <c r="L17" s="11">
        <v>1173</v>
      </c>
      <c r="M17" s="11">
        <v>1488</v>
      </c>
      <c r="N17" s="12">
        <v>16385</v>
      </c>
      <c r="O17" s="28">
        <v>0</v>
      </c>
      <c r="P17" s="11">
        <v>7976</v>
      </c>
      <c r="Q17" s="11">
        <v>3846</v>
      </c>
      <c r="R17" s="11">
        <v>7780</v>
      </c>
      <c r="S17" s="11">
        <v>4096</v>
      </c>
      <c r="T17" s="12">
        <v>23698</v>
      </c>
      <c r="U17" s="26">
        <v>40083</v>
      </c>
    </row>
    <row r="18" spans="1:21" ht="17.25" customHeight="1" x14ac:dyDescent="0.2">
      <c r="A18" s="9" t="s">
        <v>40</v>
      </c>
      <c r="B18" s="10">
        <v>568</v>
      </c>
      <c r="C18" s="11">
        <v>896</v>
      </c>
      <c r="D18" s="11">
        <v>1961</v>
      </c>
      <c r="E18" s="11">
        <v>1489</v>
      </c>
      <c r="F18" s="11">
        <v>2678</v>
      </c>
      <c r="G18" s="11">
        <v>943</v>
      </c>
      <c r="H18" s="11">
        <v>2266</v>
      </c>
      <c r="I18" s="11">
        <v>521</v>
      </c>
      <c r="J18" s="11">
        <v>2102</v>
      </c>
      <c r="K18" s="11">
        <v>669</v>
      </c>
      <c r="L18" s="11">
        <v>1279</v>
      </c>
      <c r="M18" s="11">
        <v>1455</v>
      </c>
      <c r="N18" s="12">
        <v>16827</v>
      </c>
      <c r="O18" s="28">
        <v>0</v>
      </c>
      <c r="P18" s="11">
        <v>7999</v>
      </c>
      <c r="Q18" s="11">
        <v>3959</v>
      </c>
      <c r="R18" s="11">
        <v>7996</v>
      </c>
      <c r="S18" s="11">
        <v>4208</v>
      </c>
      <c r="T18" s="12">
        <v>24162</v>
      </c>
      <c r="U18" s="26">
        <v>40989</v>
      </c>
    </row>
    <row r="19" spans="1:21" ht="17.25" customHeight="1" x14ac:dyDescent="0.2">
      <c r="A19" s="9" t="s">
        <v>41</v>
      </c>
      <c r="B19" s="10">
        <v>617</v>
      </c>
      <c r="C19" s="11">
        <v>1027</v>
      </c>
      <c r="D19" s="11">
        <v>2187</v>
      </c>
      <c r="E19" s="11">
        <v>1616</v>
      </c>
      <c r="F19" s="11">
        <v>2940</v>
      </c>
      <c r="G19" s="11">
        <v>1037</v>
      </c>
      <c r="H19" s="11">
        <v>2490</v>
      </c>
      <c r="I19" s="11">
        <v>548</v>
      </c>
      <c r="J19" s="11">
        <v>2197</v>
      </c>
      <c r="K19" s="11">
        <v>661</v>
      </c>
      <c r="L19" s="11">
        <v>1316</v>
      </c>
      <c r="M19" s="11">
        <v>1543</v>
      </c>
      <c r="N19" s="12">
        <v>18179</v>
      </c>
      <c r="O19" s="28">
        <v>81</v>
      </c>
      <c r="P19" s="11">
        <v>8178</v>
      </c>
      <c r="Q19" s="11">
        <v>4043</v>
      </c>
      <c r="R19" s="11">
        <v>8024</v>
      </c>
      <c r="S19" s="11">
        <v>4473</v>
      </c>
      <c r="T19" s="12">
        <v>24718</v>
      </c>
      <c r="U19" s="26">
        <v>42978</v>
      </c>
    </row>
    <row r="20" spans="1:21" ht="17.25" customHeight="1" x14ac:dyDescent="0.2">
      <c r="A20" s="5" t="s">
        <v>42</v>
      </c>
      <c r="B20" s="6">
        <v>642</v>
      </c>
      <c r="C20" s="7">
        <v>1078</v>
      </c>
      <c r="D20" s="7">
        <v>2351</v>
      </c>
      <c r="E20" s="7">
        <v>1878</v>
      </c>
      <c r="F20" s="7">
        <v>3227</v>
      </c>
      <c r="G20" s="7">
        <v>1017</v>
      </c>
      <c r="H20" s="7">
        <v>2564</v>
      </c>
      <c r="I20" s="7">
        <v>570</v>
      </c>
      <c r="J20" s="7">
        <v>2389</v>
      </c>
      <c r="K20" s="7">
        <v>715</v>
      </c>
      <c r="L20" s="7">
        <v>1423</v>
      </c>
      <c r="M20" s="7">
        <v>1840</v>
      </c>
      <c r="N20" s="8">
        <v>19694</v>
      </c>
      <c r="O20" s="25">
        <v>131</v>
      </c>
      <c r="P20" s="7">
        <v>8291</v>
      </c>
      <c r="Q20" s="7">
        <v>4189</v>
      </c>
      <c r="R20" s="7">
        <v>8111</v>
      </c>
      <c r="S20" s="7">
        <v>4704</v>
      </c>
      <c r="T20" s="8">
        <v>25295</v>
      </c>
      <c r="U20" s="23">
        <v>45120</v>
      </c>
    </row>
    <row r="21" spans="1:21" ht="17.25" customHeight="1" x14ac:dyDescent="0.2">
      <c r="A21" s="9" t="s">
        <v>43</v>
      </c>
      <c r="B21" s="10">
        <v>703</v>
      </c>
      <c r="C21" s="11">
        <v>1222</v>
      </c>
      <c r="D21" s="11">
        <v>2474</v>
      </c>
      <c r="E21" s="11">
        <v>2230</v>
      </c>
      <c r="F21" s="11">
        <v>3430</v>
      </c>
      <c r="G21" s="11">
        <v>1222</v>
      </c>
      <c r="H21" s="11">
        <v>2771</v>
      </c>
      <c r="I21" s="11">
        <v>591</v>
      </c>
      <c r="J21" s="11">
        <v>2562</v>
      </c>
      <c r="K21" s="11">
        <v>774</v>
      </c>
      <c r="L21" s="11">
        <v>1551</v>
      </c>
      <c r="M21" s="11">
        <v>1874</v>
      </c>
      <c r="N21" s="12">
        <v>21404</v>
      </c>
      <c r="O21" s="28">
        <v>168</v>
      </c>
      <c r="P21" s="11">
        <v>8423</v>
      </c>
      <c r="Q21" s="11">
        <v>4426</v>
      </c>
      <c r="R21" s="11">
        <v>8346</v>
      </c>
      <c r="S21" s="11">
        <v>4882</v>
      </c>
      <c r="T21" s="12">
        <v>26077</v>
      </c>
      <c r="U21" s="26">
        <v>47649</v>
      </c>
    </row>
    <row r="22" spans="1:21" ht="17.25" customHeight="1" x14ac:dyDescent="0.2">
      <c r="A22" s="9" t="s">
        <v>44</v>
      </c>
      <c r="B22" s="10">
        <v>688</v>
      </c>
      <c r="C22" s="11">
        <v>1317</v>
      </c>
      <c r="D22" s="11">
        <v>2553</v>
      </c>
      <c r="E22" s="11">
        <v>2348</v>
      </c>
      <c r="F22" s="11">
        <v>3213</v>
      </c>
      <c r="G22" s="11">
        <v>1186</v>
      </c>
      <c r="H22" s="11">
        <v>2951</v>
      </c>
      <c r="I22" s="11">
        <v>548</v>
      </c>
      <c r="J22" s="11">
        <v>2531</v>
      </c>
      <c r="K22" s="11">
        <v>783</v>
      </c>
      <c r="L22" s="11">
        <v>1741</v>
      </c>
      <c r="M22" s="11">
        <v>2059</v>
      </c>
      <c r="N22" s="12">
        <v>21918</v>
      </c>
      <c r="O22" s="28">
        <v>237</v>
      </c>
      <c r="P22" s="11">
        <v>8540</v>
      </c>
      <c r="Q22" s="11">
        <v>4496</v>
      </c>
      <c r="R22" s="11">
        <v>8494</v>
      </c>
      <c r="S22" s="11">
        <v>4998</v>
      </c>
      <c r="T22" s="12">
        <v>26528</v>
      </c>
      <c r="U22" s="26">
        <v>48683</v>
      </c>
    </row>
    <row r="23" spans="1:21" ht="17.25" customHeight="1" x14ac:dyDescent="0.2">
      <c r="A23" s="9" t="s">
        <v>45</v>
      </c>
      <c r="B23" s="10">
        <v>650</v>
      </c>
      <c r="C23" s="11">
        <v>1179</v>
      </c>
      <c r="D23" s="11">
        <v>2490</v>
      </c>
      <c r="E23" s="11">
        <v>2242</v>
      </c>
      <c r="F23" s="11">
        <v>2819</v>
      </c>
      <c r="G23" s="11">
        <v>1099</v>
      </c>
      <c r="H23" s="11">
        <v>2764</v>
      </c>
      <c r="I23" s="11">
        <v>511</v>
      </c>
      <c r="J23" s="11">
        <v>2375</v>
      </c>
      <c r="K23" s="11">
        <v>663</v>
      </c>
      <c r="L23" s="11">
        <v>1650</v>
      </c>
      <c r="M23" s="11">
        <v>1857</v>
      </c>
      <c r="N23" s="12">
        <v>20299</v>
      </c>
      <c r="O23" s="28">
        <v>254</v>
      </c>
      <c r="P23" s="11">
        <v>8438</v>
      </c>
      <c r="Q23" s="11">
        <v>4493</v>
      </c>
      <c r="R23" s="11">
        <v>8462</v>
      </c>
      <c r="S23" s="11">
        <v>4845</v>
      </c>
      <c r="T23" s="12">
        <v>26238</v>
      </c>
      <c r="U23" s="26">
        <v>46791</v>
      </c>
    </row>
    <row r="24" spans="1:21" ht="17.25" customHeight="1" x14ac:dyDescent="0.2">
      <c r="A24" s="21" t="s">
        <v>47</v>
      </c>
      <c r="B24" s="14">
        <v>650</v>
      </c>
      <c r="C24" s="15">
        <v>1052</v>
      </c>
      <c r="D24" s="15">
        <v>2612</v>
      </c>
      <c r="E24" s="15">
        <v>2056</v>
      </c>
      <c r="F24" s="15">
        <v>2721</v>
      </c>
      <c r="G24" s="15">
        <v>1088</v>
      </c>
      <c r="H24" s="15">
        <v>2647</v>
      </c>
      <c r="I24" s="15">
        <v>464</v>
      </c>
      <c r="J24" s="15">
        <v>2267</v>
      </c>
      <c r="K24" s="15">
        <v>691</v>
      </c>
      <c r="L24" s="15">
        <v>1569</v>
      </c>
      <c r="M24" s="15">
        <v>1783</v>
      </c>
      <c r="N24" s="16">
        <v>19600</v>
      </c>
      <c r="O24" s="31">
        <v>276</v>
      </c>
      <c r="P24" s="15">
        <v>8386</v>
      </c>
      <c r="Q24" s="15">
        <v>4459</v>
      </c>
      <c r="R24" s="15">
        <v>8134</v>
      </c>
      <c r="S24" s="15">
        <v>4577</v>
      </c>
      <c r="T24" s="16">
        <v>25556</v>
      </c>
      <c r="U24" s="30">
        <v>45432</v>
      </c>
    </row>
    <row r="25" spans="1:21" ht="17.25" customHeight="1" x14ac:dyDescent="0.2">
      <c r="A25" s="34" t="s">
        <v>52</v>
      </c>
      <c r="B25" s="6">
        <v>703</v>
      </c>
      <c r="C25" s="7">
        <v>993</v>
      </c>
      <c r="D25" s="7">
        <v>2689</v>
      </c>
      <c r="E25" s="7">
        <v>1843</v>
      </c>
      <c r="F25" s="7">
        <v>2712</v>
      </c>
      <c r="G25" s="7">
        <v>1089</v>
      </c>
      <c r="H25" s="7">
        <v>2603</v>
      </c>
      <c r="I25" s="7">
        <v>457</v>
      </c>
      <c r="J25" s="7">
        <v>2180</v>
      </c>
      <c r="K25" s="7">
        <v>677</v>
      </c>
      <c r="L25" s="7">
        <v>1609</v>
      </c>
      <c r="M25" s="7">
        <v>1688</v>
      </c>
      <c r="N25" s="8">
        <v>19243</v>
      </c>
      <c r="O25" s="25">
        <v>287</v>
      </c>
      <c r="P25" s="7">
        <v>8208</v>
      </c>
      <c r="Q25" s="7">
        <v>4462</v>
      </c>
      <c r="R25" s="7">
        <v>7892</v>
      </c>
      <c r="S25" s="7">
        <v>4465</v>
      </c>
      <c r="T25" s="8">
        <v>25027</v>
      </c>
      <c r="U25" s="24">
        <v>44557</v>
      </c>
    </row>
    <row r="26" spans="1:21" ht="17.25" customHeight="1" x14ac:dyDescent="0.2">
      <c r="A26" s="9">
        <v>2014</v>
      </c>
      <c r="B26" s="10">
        <v>690</v>
      </c>
      <c r="C26" s="11">
        <v>971</v>
      </c>
      <c r="D26" s="11">
        <v>2589</v>
      </c>
      <c r="E26" s="11">
        <v>1694</v>
      </c>
      <c r="F26" s="11">
        <v>2517</v>
      </c>
      <c r="G26" s="11">
        <v>1162</v>
      </c>
      <c r="H26" s="11">
        <v>2369</v>
      </c>
      <c r="I26" s="11">
        <v>423</v>
      </c>
      <c r="J26" s="11">
        <v>2258</v>
      </c>
      <c r="K26" s="11">
        <v>671</v>
      </c>
      <c r="L26" s="11">
        <v>1486</v>
      </c>
      <c r="M26" s="11">
        <v>1586</v>
      </c>
      <c r="N26" s="12">
        <f>SUM(B26:M26)</f>
        <v>18416</v>
      </c>
      <c r="O26" s="28">
        <v>386</v>
      </c>
      <c r="P26" s="11">
        <v>8268</v>
      </c>
      <c r="Q26" s="11">
        <v>4332</v>
      </c>
      <c r="R26" s="11">
        <v>7696</v>
      </c>
      <c r="S26" s="11">
        <v>4422</v>
      </c>
      <c r="T26" s="12">
        <f>SUM(P26:S26)</f>
        <v>24718</v>
      </c>
      <c r="U26" s="26">
        <f>T26+O26+N26</f>
        <v>43520</v>
      </c>
    </row>
    <row r="27" spans="1:21" ht="17.25" customHeight="1" x14ac:dyDescent="0.2">
      <c r="A27" s="9">
        <v>2015</v>
      </c>
      <c r="B27" s="10">
        <v>622</v>
      </c>
      <c r="C27" s="11">
        <v>825</v>
      </c>
      <c r="D27" s="11">
        <v>2286</v>
      </c>
      <c r="E27" s="11">
        <v>1654</v>
      </c>
      <c r="F27" s="11">
        <v>2383</v>
      </c>
      <c r="G27" s="11">
        <v>1087</v>
      </c>
      <c r="H27" s="11">
        <v>2362</v>
      </c>
      <c r="I27" s="11">
        <v>434</v>
      </c>
      <c r="J27" s="11">
        <v>2134</v>
      </c>
      <c r="K27" s="11">
        <v>587</v>
      </c>
      <c r="L27" s="11">
        <v>1407</v>
      </c>
      <c r="M27" s="11">
        <v>1594</v>
      </c>
      <c r="N27" s="12">
        <v>17375</v>
      </c>
      <c r="O27" s="28">
        <v>329</v>
      </c>
      <c r="P27" s="11">
        <v>8267</v>
      </c>
      <c r="Q27" s="11">
        <v>4311</v>
      </c>
      <c r="R27" s="11">
        <v>7687</v>
      </c>
      <c r="S27" s="11">
        <v>4328</v>
      </c>
      <c r="T27" s="12">
        <v>24593</v>
      </c>
      <c r="U27" s="27">
        <v>42297</v>
      </c>
    </row>
    <row r="28" spans="1:21" ht="17.25" customHeight="1" x14ac:dyDescent="0.2">
      <c r="A28" s="9">
        <v>2016</v>
      </c>
      <c r="B28" s="10">
        <v>652</v>
      </c>
      <c r="C28" s="11">
        <v>688</v>
      </c>
      <c r="D28" s="11">
        <v>2081</v>
      </c>
      <c r="E28" s="11">
        <v>1767</v>
      </c>
      <c r="F28" s="11">
        <v>2169</v>
      </c>
      <c r="G28" s="11">
        <v>976</v>
      </c>
      <c r="H28" s="11">
        <v>2231</v>
      </c>
      <c r="I28" s="11">
        <v>419</v>
      </c>
      <c r="J28" s="11">
        <v>1978</v>
      </c>
      <c r="K28" s="11">
        <v>524</v>
      </c>
      <c r="L28" s="11">
        <v>1383</v>
      </c>
      <c r="M28" s="11">
        <v>1433</v>
      </c>
      <c r="N28" s="12">
        <v>16301</v>
      </c>
      <c r="O28" s="28">
        <v>319</v>
      </c>
      <c r="P28" s="11">
        <v>8118</v>
      </c>
      <c r="Q28" s="11">
        <v>4359</v>
      </c>
      <c r="R28" s="11">
        <v>7723</v>
      </c>
      <c r="S28" s="11">
        <v>4195</v>
      </c>
      <c r="T28" s="12">
        <v>24395</v>
      </c>
      <c r="U28" s="27">
        <v>41015</v>
      </c>
    </row>
    <row r="29" spans="1:21" ht="17.25" customHeight="1" x14ac:dyDescent="0.2">
      <c r="A29" s="21">
        <v>2017</v>
      </c>
      <c r="B29" s="14">
        <v>676</v>
      </c>
      <c r="C29" s="15">
        <v>690</v>
      </c>
      <c r="D29" s="15">
        <v>2179</v>
      </c>
      <c r="E29" s="15">
        <v>1729</v>
      </c>
      <c r="F29" s="15">
        <v>1969</v>
      </c>
      <c r="G29" s="15">
        <v>995</v>
      </c>
      <c r="H29" s="15">
        <v>2173</v>
      </c>
      <c r="I29" s="15">
        <v>375</v>
      </c>
      <c r="J29" s="15">
        <v>2054</v>
      </c>
      <c r="K29" s="15">
        <v>505</v>
      </c>
      <c r="L29" s="15">
        <v>1340</v>
      </c>
      <c r="M29" s="15">
        <v>1553</v>
      </c>
      <c r="N29" s="16">
        <v>16238</v>
      </c>
      <c r="O29" s="31">
        <v>296</v>
      </c>
      <c r="P29" s="15">
        <v>8253</v>
      </c>
      <c r="Q29" s="15">
        <v>4303</v>
      </c>
      <c r="R29" s="15">
        <v>7675</v>
      </c>
      <c r="S29" s="15">
        <v>4188</v>
      </c>
      <c r="T29" s="16">
        <v>24419</v>
      </c>
      <c r="U29" s="30">
        <v>40953</v>
      </c>
    </row>
    <row r="30" spans="1:21" ht="17.25" customHeight="1" x14ac:dyDescent="0.2">
      <c r="A30" s="9">
        <v>2018</v>
      </c>
      <c r="B30" s="10">
        <v>621</v>
      </c>
      <c r="C30" s="11">
        <v>654</v>
      </c>
      <c r="D30" s="11">
        <v>2069</v>
      </c>
      <c r="E30" s="11">
        <v>1684</v>
      </c>
      <c r="F30" s="11">
        <v>2004</v>
      </c>
      <c r="G30" s="11">
        <v>885</v>
      </c>
      <c r="H30" s="11">
        <v>2181</v>
      </c>
      <c r="I30" s="11">
        <v>379</v>
      </c>
      <c r="J30" s="11">
        <v>1737</v>
      </c>
      <c r="K30" s="11">
        <v>477</v>
      </c>
      <c r="L30" s="11">
        <v>1274</v>
      </c>
      <c r="M30" s="11">
        <v>1533</v>
      </c>
      <c r="N30" s="12">
        <v>15498</v>
      </c>
      <c r="O30" s="28">
        <v>303</v>
      </c>
      <c r="P30" s="11">
        <v>8167</v>
      </c>
      <c r="Q30" s="11">
        <v>4331</v>
      </c>
      <c r="R30" s="11">
        <v>7616</v>
      </c>
      <c r="S30" s="11">
        <v>4181</v>
      </c>
      <c r="T30" s="12">
        <v>24295</v>
      </c>
      <c r="U30" s="27">
        <v>40096</v>
      </c>
    </row>
    <row r="31" spans="1:21" ht="17.25" customHeight="1" x14ac:dyDescent="0.2">
      <c r="A31" s="9">
        <v>2019</v>
      </c>
      <c r="B31" s="10">
        <v>556</v>
      </c>
      <c r="C31" s="11">
        <v>687</v>
      </c>
      <c r="D31" s="11">
        <v>1915</v>
      </c>
      <c r="E31" s="11">
        <v>1529</v>
      </c>
      <c r="F31" s="11">
        <v>1824</v>
      </c>
      <c r="G31" s="11">
        <v>848</v>
      </c>
      <c r="H31" s="11">
        <v>2109</v>
      </c>
      <c r="I31" s="11">
        <v>429</v>
      </c>
      <c r="J31" s="11">
        <v>1681</v>
      </c>
      <c r="K31" s="11">
        <v>504</v>
      </c>
      <c r="L31" s="11">
        <v>1137</v>
      </c>
      <c r="M31" s="11">
        <v>1476</v>
      </c>
      <c r="N31" s="12">
        <v>14695</v>
      </c>
      <c r="O31" s="28">
        <v>388</v>
      </c>
      <c r="P31" s="11">
        <v>7756</v>
      </c>
      <c r="Q31" s="11">
        <v>4143</v>
      </c>
      <c r="R31" s="11">
        <v>7514</v>
      </c>
      <c r="S31" s="11">
        <v>4145</v>
      </c>
      <c r="T31" s="12">
        <v>23558</v>
      </c>
      <c r="U31" s="27">
        <v>38641</v>
      </c>
    </row>
    <row r="32" spans="1:21" ht="17.25" customHeight="1" x14ac:dyDescent="0.2">
      <c r="A32" s="9">
        <v>2020</v>
      </c>
      <c r="B32" s="10">
        <v>455</v>
      </c>
      <c r="C32" s="11">
        <v>536</v>
      </c>
      <c r="D32" s="11">
        <v>1902</v>
      </c>
      <c r="E32" s="11">
        <v>1334</v>
      </c>
      <c r="F32" s="11">
        <v>1468</v>
      </c>
      <c r="G32" s="11">
        <v>801</v>
      </c>
      <c r="H32" s="11">
        <v>1925</v>
      </c>
      <c r="I32" s="11">
        <v>457</v>
      </c>
      <c r="J32" s="11">
        <v>1425</v>
      </c>
      <c r="K32" s="11">
        <v>465</v>
      </c>
      <c r="L32" s="11">
        <v>1056</v>
      </c>
      <c r="M32" s="11">
        <v>1342</v>
      </c>
      <c r="N32" s="12">
        <v>13166</v>
      </c>
      <c r="O32" s="28">
        <v>410</v>
      </c>
      <c r="P32" s="11">
        <v>7353</v>
      </c>
      <c r="Q32" s="11">
        <v>3797</v>
      </c>
      <c r="R32" s="11">
        <v>7071</v>
      </c>
      <c r="S32" s="11">
        <v>3917</v>
      </c>
      <c r="T32" s="12">
        <v>22138</v>
      </c>
      <c r="U32" s="27">
        <v>35714</v>
      </c>
    </row>
    <row r="33" spans="1:21" ht="17.25" customHeight="1" x14ac:dyDescent="0.2">
      <c r="A33" s="9">
        <v>2021</v>
      </c>
      <c r="B33" s="10">
        <v>437</v>
      </c>
      <c r="C33" s="11">
        <v>525</v>
      </c>
      <c r="D33" s="11">
        <v>1774</v>
      </c>
      <c r="E33" s="11">
        <v>1154</v>
      </c>
      <c r="F33" s="11">
        <v>1460</v>
      </c>
      <c r="G33" s="11">
        <v>770</v>
      </c>
      <c r="H33" s="11">
        <v>1698</v>
      </c>
      <c r="I33" s="11">
        <v>439</v>
      </c>
      <c r="J33" s="11">
        <v>1238</v>
      </c>
      <c r="K33" s="11">
        <v>405</v>
      </c>
      <c r="L33" s="11">
        <v>1060</v>
      </c>
      <c r="M33" s="11">
        <v>1322</v>
      </c>
      <c r="N33" s="12">
        <f>SUM(B33:M33)</f>
        <v>12282</v>
      </c>
      <c r="O33" s="28">
        <v>383</v>
      </c>
      <c r="P33" s="11">
        <v>6555</v>
      </c>
      <c r="Q33" s="11">
        <v>3550</v>
      </c>
      <c r="R33" s="11">
        <v>6453</v>
      </c>
      <c r="S33" s="11">
        <v>3521</v>
      </c>
      <c r="T33" s="12">
        <f>SUM(P33:S33)</f>
        <v>20079</v>
      </c>
      <c r="U33" s="27">
        <f>N33+O33+T33</f>
        <v>32744</v>
      </c>
    </row>
    <row r="34" spans="1:21" ht="17.25" customHeight="1" x14ac:dyDescent="0.2">
      <c r="A34" s="13">
        <v>2022</v>
      </c>
      <c r="B34" s="14">
        <v>454</v>
      </c>
      <c r="C34" s="15">
        <v>605</v>
      </c>
      <c r="D34" s="15">
        <v>1672</v>
      </c>
      <c r="E34" s="15">
        <v>1147</v>
      </c>
      <c r="F34" s="15">
        <v>1455</v>
      </c>
      <c r="G34" s="15">
        <v>730</v>
      </c>
      <c r="H34" s="15">
        <v>1627</v>
      </c>
      <c r="I34" s="15">
        <v>445</v>
      </c>
      <c r="J34" s="15">
        <v>1339</v>
      </c>
      <c r="K34" s="15">
        <v>418</v>
      </c>
      <c r="L34" s="15">
        <v>1058</v>
      </c>
      <c r="M34" s="15">
        <v>1321</v>
      </c>
      <c r="N34" s="16">
        <v>12271</v>
      </c>
      <c r="O34" s="31">
        <v>407</v>
      </c>
      <c r="P34" s="15">
        <v>6550</v>
      </c>
      <c r="Q34" s="15">
        <v>3366</v>
      </c>
      <c r="R34" s="15">
        <v>6189</v>
      </c>
      <c r="S34" s="15">
        <v>3234</v>
      </c>
      <c r="T34" s="16">
        <v>19339</v>
      </c>
      <c r="U34" s="30">
        <v>32017</v>
      </c>
    </row>
    <row r="35" spans="1:21" ht="17.25" customHeight="1" x14ac:dyDescent="0.2">
      <c r="A35" s="73">
        <v>2023</v>
      </c>
      <c r="B35" s="74">
        <v>432</v>
      </c>
      <c r="C35" s="75">
        <v>588</v>
      </c>
      <c r="D35" s="75">
        <v>1725</v>
      </c>
      <c r="E35" s="75">
        <v>926</v>
      </c>
      <c r="F35" s="75">
        <v>1532</v>
      </c>
      <c r="G35" s="75">
        <v>699</v>
      </c>
      <c r="H35" s="75">
        <v>1840</v>
      </c>
      <c r="I35" s="75">
        <v>350</v>
      </c>
      <c r="J35" s="75">
        <v>1226</v>
      </c>
      <c r="K35" s="75">
        <v>462</v>
      </c>
      <c r="L35" s="75">
        <v>954</v>
      </c>
      <c r="M35" s="75">
        <v>1313</v>
      </c>
      <c r="N35" s="76">
        <v>12047</v>
      </c>
      <c r="O35" s="77">
        <v>539</v>
      </c>
      <c r="P35" s="75">
        <v>6900</v>
      </c>
      <c r="Q35" s="75">
        <v>3256</v>
      </c>
      <c r="R35" s="75">
        <v>6301</v>
      </c>
      <c r="S35" s="75">
        <v>3067</v>
      </c>
      <c r="T35" s="76">
        <v>19524</v>
      </c>
      <c r="U35" s="78">
        <v>32110</v>
      </c>
    </row>
    <row r="36" spans="1:21" ht="17.25" customHeight="1" x14ac:dyDescent="0.2">
      <c r="A36" s="9"/>
      <c r="B36" s="10"/>
      <c r="C36" s="11"/>
      <c r="D36" s="11"/>
      <c r="E36" s="11"/>
      <c r="F36" s="11"/>
      <c r="G36" s="11"/>
      <c r="H36" s="11"/>
      <c r="I36" s="11"/>
      <c r="J36" s="11"/>
      <c r="K36" s="11"/>
      <c r="L36" s="11"/>
      <c r="M36" s="11"/>
      <c r="N36" s="12"/>
      <c r="O36" s="28"/>
      <c r="P36" s="11"/>
      <c r="Q36" s="11"/>
      <c r="R36" s="11"/>
      <c r="S36" s="11"/>
      <c r="T36" s="12"/>
      <c r="U36" s="27"/>
    </row>
    <row r="37" spans="1:21" ht="17.25" customHeight="1" x14ac:dyDescent="0.2">
      <c r="A37" s="1" t="s">
        <v>21</v>
      </c>
      <c r="B37" s="10"/>
      <c r="C37" s="11"/>
      <c r="D37" s="11"/>
      <c r="E37" s="11"/>
      <c r="F37" s="11"/>
      <c r="G37" s="11"/>
      <c r="H37" s="11"/>
      <c r="I37" s="11"/>
      <c r="J37" s="11"/>
      <c r="M37" s="32"/>
      <c r="O37" s="36"/>
      <c r="T37" s="17"/>
    </row>
    <row r="38" spans="1:21" ht="17.25" customHeight="1" x14ac:dyDescent="0.2">
      <c r="A38" s="9" t="s">
        <v>22</v>
      </c>
      <c r="B38" s="18">
        <f>B35/B34*100-100</f>
        <v>-4.8458149779735749</v>
      </c>
      <c r="C38" s="18">
        <f t="shared" ref="C38:U38" si="0">C35/C34*100-100</f>
        <v>-2.8099173553719083</v>
      </c>
      <c r="D38" s="18">
        <f t="shared" si="0"/>
        <v>3.1698564593301484</v>
      </c>
      <c r="E38" s="18">
        <f t="shared" si="0"/>
        <v>-19.267654751525725</v>
      </c>
      <c r="F38" s="18">
        <f t="shared" si="0"/>
        <v>5.2920962199312811</v>
      </c>
      <c r="G38" s="18">
        <f t="shared" si="0"/>
        <v>-4.2465753424657464</v>
      </c>
      <c r="H38" s="18">
        <f t="shared" si="0"/>
        <v>13.091579594345419</v>
      </c>
      <c r="I38" s="18">
        <f t="shared" si="0"/>
        <v>-21.348314606741567</v>
      </c>
      <c r="J38" s="18">
        <f t="shared" si="0"/>
        <v>-8.4391336818521268</v>
      </c>
      <c r="K38" s="18">
        <f t="shared" si="0"/>
        <v>10.526315789473699</v>
      </c>
      <c r="L38" s="18">
        <f t="shared" si="0"/>
        <v>-9.8298676748582352</v>
      </c>
      <c r="M38" s="18">
        <f t="shared" si="0"/>
        <v>-0.60560181680544645</v>
      </c>
      <c r="N38" s="18">
        <f t="shared" si="0"/>
        <v>-1.8254420992584102</v>
      </c>
      <c r="O38" s="18">
        <f t="shared" si="0"/>
        <v>32.432432432432421</v>
      </c>
      <c r="P38" s="18">
        <f t="shared" si="0"/>
        <v>5.3435114503816834</v>
      </c>
      <c r="Q38" s="18">
        <f t="shared" si="0"/>
        <v>-3.2679738562091529</v>
      </c>
      <c r="R38" s="18">
        <f t="shared" si="0"/>
        <v>1.8096623040878939</v>
      </c>
      <c r="S38" s="18">
        <f t="shared" si="0"/>
        <v>-5.1638837353122966</v>
      </c>
      <c r="T38" s="18">
        <f t="shared" si="0"/>
        <v>0.95661616422772511</v>
      </c>
      <c r="U38" s="18">
        <f t="shared" si="0"/>
        <v>0.29047068744729643</v>
      </c>
    </row>
    <row r="39" spans="1:21" ht="17.25" customHeight="1" x14ac:dyDescent="0.2">
      <c r="A39" s="9" t="s">
        <v>23</v>
      </c>
      <c r="B39" s="18">
        <f>B35/B30*100-100</f>
        <v>-30.434782608695656</v>
      </c>
      <c r="C39" s="18">
        <f t="shared" ref="C39:U39" si="1">C35/C30*100-100</f>
        <v>-10.091743119266056</v>
      </c>
      <c r="D39" s="18">
        <f t="shared" si="1"/>
        <v>-16.62638956017399</v>
      </c>
      <c r="E39" s="18">
        <f t="shared" si="1"/>
        <v>-45.011876484560567</v>
      </c>
      <c r="F39" s="18">
        <f t="shared" si="1"/>
        <v>-23.552894211576842</v>
      </c>
      <c r="G39" s="18">
        <f t="shared" si="1"/>
        <v>-21.016949152542381</v>
      </c>
      <c r="H39" s="18">
        <f t="shared" si="1"/>
        <v>-15.635029802842737</v>
      </c>
      <c r="I39" s="18">
        <f t="shared" si="1"/>
        <v>-7.6517150395778373</v>
      </c>
      <c r="J39" s="18">
        <f t="shared" si="1"/>
        <v>-29.418537708693151</v>
      </c>
      <c r="K39" s="18">
        <f t="shared" si="1"/>
        <v>-3.1446540880503164</v>
      </c>
      <c r="L39" s="18">
        <f t="shared" si="1"/>
        <v>-25.117739403453683</v>
      </c>
      <c r="M39" s="18">
        <f t="shared" si="1"/>
        <v>-14.350945857795168</v>
      </c>
      <c r="N39" s="18">
        <f t="shared" si="1"/>
        <v>-22.267389340560072</v>
      </c>
      <c r="O39" s="18">
        <f t="shared" si="1"/>
        <v>77.887788778877905</v>
      </c>
      <c r="P39" s="18">
        <f t="shared" si="1"/>
        <v>-15.513652503979429</v>
      </c>
      <c r="Q39" s="18">
        <f t="shared" si="1"/>
        <v>-24.821057492495953</v>
      </c>
      <c r="R39" s="18">
        <f t="shared" si="1"/>
        <v>-17.266281512605048</v>
      </c>
      <c r="S39" s="18">
        <f t="shared" si="1"/>
        <v>-26.644343458502746</v>
      </c>
      <c r="T39" s="18">
        <f t="shared" si="1"/>
        <v>-19.637785552582827</v>
      </c>
      <c r="U39" s="18">
        <f t="shared" si="1"/>
        <v>-19.917198723064644</v>
      </c>
    </row>
    <row r="40" spans="1:21" ht="17.25" customHeight="1" x14ac:dyDescent="0.2">
      <c r="A40" s="9" t="s">
        <v>24</v>
      </c>
      <c r="B40" s="18">
        <f>B35/B25*100-100</f>
        <v>-38.549075391180651</v>
      </c>
      <c r="C40" s="18">
        <f t="shared" ref="C40:U40" si="2">C35/C25*100-100</f>
        <v>-40.78549848942599</v>
      </c>
      <c r="D40" s="18">
        <f t="shared" si="2"/>
        <v>-35.849758274451474</v>
      </c>
      <c r="E40" s="18">
        <f t="shared" si="2"/>
        <v>-49.755832881172005</v>
      </c>
      <c r="F40" s="18">
        <f t="shared" si="2"/>
        <v>-43.510324483775811</v>
      </c>
      <c r="G40" s="18">
        <f t="shared" si="2"/>
        <v>-35.812672176308538</v>
      </c>
      <c r="H40" s="18">
        <f t="shared" si="2"/>
        <v>-29.312331924702264</v>
      </c>
      <c r="I40" s="18">
        <f t="shared" si="2"/>
        <v>-23.413566739606125</v>
      </c>
      <c r="J40" s="18">
        <f t="shared" si="2"/>
        <v>-43.761467889908253</v>
      </c>
      <c r="K40" s="18">
        <f t="shared" si="2"/>
        <v>-31.757754800590845</v>
      </c>
      <c r="L40" s="18">
        <f t="shared" si="2"/>
        <v>-40.708514605344938</v>
      </c>
      <c r="M40" s="18">
        <f t="shared" si="2"/>
        <v>-22.215639810426538</v>
      </c>
      <c r="N40" s="18">
        <f t="shared" si="2"/>
        <v>-37.3954165150964</v>
      </c>
      <c r="O40" s="18">
        <f t="shared" si="2"/>
        <v>87.804878048780466</v>
      </c>
      <c r="P40" s="18">
        <f t="shared" si="2"/>
        <v>-15.935672514619881</v>
      </c>
      <c r="Q40" s="18">
        <f t="shared" si="2"/>
        <v>-27.028238458090541</v>
      </c>
      <c r="R40" s="18">
        <f t="shared" si="2"/>
        <v>-20.159655347187027</v>
      </c>
      <c r="S40" s="18">
        <f t="shared" si="2"/>
        <v>-31.310190369540862</v>
      </c>
      <c r="T40" s="18">
        <f t="shared" si="2"/>
        <v>-21.988252687097926</v>
      </c>
      <c r="U40" s="18">
        <f t="shared" si="2"/>
        <v>-27.935004600848359</v>
      </c>
    </row>
    <row r="41" spans="1:21" ht="17.25" customHeight="1" x14ac:dyDescent="0.2">
      <c r="A41" s="9" t="s">
        <v>65</v>
      </c>
      <c r="B41" s="18">
        <f>B35/B5*100-100</f>
        <v>42.574257425742559</v>
      </c>
      <c r="C41" s="18">
        <f t="shared" ref="C41:U41" si="3">C35/C5*100-100</f>
        <v>-22.529644268774703</v>
      </c>
      <c r="D41" s="18">
        <f t="shared" si="3"/>
        <v>27.400295420974885</v>
      </c>
      <c r="E41" s="18">
        <f t="shared" si="3"/>
        <v>93.723849372384933</v>
      </c>
      <c r="F41" s="18">
        <f t="shared" si="3"/>
        <v>-24.975514201762977</v>
      </c>
      <c r="G41" s="18">
        <f t="shared" si="3"/>
        <v>-11.518987341772146</v>
      </c>
      <c r="H41" s="18">
        <f t="shared" si="3"/>
        <v>-4.8603929679420901</v>
      </c>
      <c r="I41" s="18">
        <f t="shared" si="3"/>
        <v>-23.747276688453155</v>
      </c>
      <c r="J41" s="18">
        <f t="shared" si="3"/>
        <v>18.339768339768341</v>
      </c>
      <c r="K41" s="18">
        <f t="shared" si="3"/>
        <v>44.827586206896541</v>
      </c>
      <c r="L41" s="18">
        <f t="shared" si="3"/>
        <v>-4.5045045045044958</v>
      </c>
      <c r="M41" s="18">
        <f t="shared" si="3"/>
        <v>56.869772998805246</v>
      </c>
      <c r="N41" s="18">
        <f t="shared" si="3"/>
        <v>6.5163572060123727</v>
      </c>
      <c r="O41" s="18"/>
      <c r="P41" s="18">
        <f t="shared" si="3"/>
        <v>3.0004478280340408</v>
      </c>
      <c r="Q41" s="18">
        <f t="shared" si="3"/>
        <v>17.038102084831053</v>
      </c>
      <c r="R41" s="18">
        <f t="shared" si="3"/>
        <v>-2.3706228695382805</v>
      </c>
      <c r="S41" s="18">
        <f t="shared" si="3"/>
        <v>6.6041014946124363</v>
      </c>
      <c r="T41" s="18">
        <f t="shared" si="3"/>
        <v>3.7848182011481981</v>
      </c>
      <c r="U41" s="18">
        <f>U35/U5*100-100</f>
        <v>6.5998273687006161</v>
      </c>
    </row>
    <row r="43" spans="1:21" x14ac:dyDescent="0.2">
      <c r="A43" s="62" t="s">
        <v>46</v>
      </c>
      <c r="B43" s="62"/>
      <c r="C43" s="62"/>
      <c r="D43" s="62"/>
      <c r="E43" s="62"/>
      <c r="F43" s="62"/>
      <c r="G43" s="62"/>
      <c r="H43" s="62"/>
      <c r="I43" s="62"/>
      <c r="J43" s="62"/>
      <c r="K43" s="62"/>
      <c r="L43" s="62"/>
      <c r="M43" s="62"/>
      <c r="N43" s="62"/>
      <c r="O43" s="62"/>
      <c r="P43" s="62"/>
      <c r="Q43" s="62"/>
      <c r="R43" s="62"/>
      <c r="S43" s="62"/>
      <c r="T43" s="62"/>
      <c r="U43" s="62"/>
    </row>
    <row r="44" spans="1:21" s="42" customFormat="1" ht="45" customHeight="1" x14ac:dyDescent="0.2">
      <c r="B44" s="59" t="str">
        <f>'Headcount Total'!B44:U44</f>
        <v>(1) IMPORTANT NOTE: Headcount enrollments prior to fall 2012 included students who were exclusively auditing classes or courses that cannot be applied towards a formal award as well as students studying abroad but paying only a nominal fee at their home institution, even though IPEDS instructs institutions to exclude these students from headcount enrollment. These students are not included in fall 2012 and later years, in accordance with IPEDS definitions.</v>
      </c>
      <c r="C44" s="59"/>
      <c r="D44" s="59"/>
      <c r="E44" s="59"/>
      <c r="F44" s="59"/>
      <c r="G44" s="59"/>
      <c r="H44" s="59"/>
      <c r="I44" s="59"/>
      <c r="J44" s="59"/>
      <c r="K44" s="59"/>
      <c r="L44" s="59"/>
      <c r="M44" s="59"/>
      <c r="N44" s="59"/>
      <c r="O44" s="59"/>
      <c r="P44" s="59"/>
      <c r="Q44" s="59"/>
      <c r="R44" s="59"/>
      <c r="S44" s="59"/>
      <c r="T44" s="59"/>
      <c r="U44" s="59"/>
    </row>
    <row r="45" spans="1:21" s="42" customFormat="1" ht="45" customHeight="1" x14ac:dyDescent="0.2">
      <c r="B45" s="59" t="str">
        <f>'Headcount Total'!B45:U45</f>
        <v>(2) Charter Oak State College through 2011 historically included students who were affiliated with the college for the purposes of transcript evaluation and degree aggregation but were not enrolled for credit, although this practice is not consistent with IPEDS enrollment reporting definitions. The decrease in enrollment for Charter Oak State College is entirely attributable to this change in reporting practice.</v>
      </c>
      <c r="C45" s="59"/>
      <c r="D45" s="59"/>
      <c r="E45" s="59"/>
      <c r="F45" s="59"/>
      <c r="G45" s="59"/>
      <c r="H45" s="59"/>
      <c r="I45" s="59"/>
      <c r="J45" s="59"/>
      <c r="K45" s="59"/>
      <c r="L45" s="59"/>
      <c r="M45" s="59"/>
      <c r="N45" s="59"/>
      <c r="O45" s="59"/>
      <c r="P45" s="59"/>
      <c r="Q45" s="59"/>
      <c r="R45" s="59"/>
      <c r="S45" s="59"/>
      <c r="T45" s="59"/>
      <c r="U45" s="59"/>
    </row>
    <row r="46" spans="1:21" s="42" customFormat="1" ht="15" customHeight="1" x14ac:dyDescent="0.2">
      <c r="B46" s="59" t="str">
        <f>'Headcount Total'!B46:U46</f>
        <v>(3) Data for Fall 2013 are census-date counts, except for Charter Oak State College (see n. 2). Data were not official until reported to IPEDS in spring 2014.</v>
      </c>
      <c r="C46" s="59"/>
      <c r="D46" s="59"/>
      <c r="E46" s="59"/>
      <c r="F46" s="59"/>
      <c r="G46" s="59"/>
      <c r="H46" s="59"/>
      <c r="I46" s="59"/>
      <c r="J46" s="59"/>
      <c r="K46" s="59"/>
      <c r="L46" s="59"/>
      <c r="M46" s="59"/>
      <c r="N46" s="59"/>
      <c r="O46" s="59"/>
      <c r="P46" s="59"/>
      <c r="Q46" s="59"/>
      <c r="R46" s="59"/>
      <c r="S46" s="59"/>
      <c r="T46" s="59"/>
      <c r="U46" s="59"/>
    </row>
    <row r="47" spans="1:21" s="42" customFormat="1" ht="15" customHeight="1" x14ac:dyDescent="0.2">
      <c r="B47" s="59" t="s">
        <v>68</v>
      </c>
      <c r="C47" s="59"/>
      <c r="D47" s="59"/>
      <c r="E47" s="59"/>
      <c r="F47" s="59"/>
      <c r="G47" s="59"/>
      <c r="H47" s="59"/>
      <c r="I47" s="59"/>
      <c r="J47" s="59"/>
      <c r="K47" s="59"/>
      <c r="L47" s="59"/>
      <c r="M47" s="59"/>
      <c r="N47" s="59"/>
      <c r="O47" s="59"/>
      <c r="P47" s="59"/>
      <c r="Q47" s="59"/>
      <c r="R47" s="59"/>
      <c r="S47" s="59"/>
      <c r="T47" s="59"/>
      <c r="U47" s="59"/>
    </row>
    <row r="48" spans="1:21" s="42" customFormat="1" ht="22.5" customHeight="1" x14ac:dyDescent="0.2">
      <c r="B48" s="60" t="str">
        <f>'Headcount Total'!B47:U47</f>
        <v>About these data</v>
      </c>
      <c r="C48" s="60"/>
      <c r="D48" s="60"/>
      <c r="E48" s="60"/>
      <c r="F48" s="60"/>
      <c r="G48" s="60"/>
      <c r="H48" s="60"/>
      <c r="I48" s="60"/>
      <c r="J48" s="60"/>
      <c r="K48" s="60"/>
      <c r="L48" s="60"/>
      <c r="M48" s="60"/>
      <c r="N48" s="60"/>
      <c r="O48" s="60"/>
      <c r="P48" s="60"/>
      <c r="Q48" s="60"/>
      <c r="R48" s="60"/>
      <c r="S48" s="60"/>
      <c r="T48" s="60"/>
      <c r="U48" s="60"/>
    </row>
    <row r="49" spans="2:21" s="42" customFormat="1" ht="26.25" customHeight="1" x14ac:dyDescent="0.2">
      <c r="B49" s="61" t="str">
        <f>'Headcount Total'!B48:U48</f>
        <v xml:space="preserve">Enrollments as of Fall 2015 are those as of institutions' respective Fall census dates, which correspond to approximately three weeks after the start of the classes, with the exception of Charter Oak State College whose census date is approximately 2 months after the start of classes. Data prior to Fall 2015 were obtained via the Integrated Postsecondary Education Data System (IPEDS). </v>
      </c>
      <c r="C49" s="61"/>
      <c r="D49" s="61"/>
      <c r="E49" s="61"/>
      <c r="F49" s="61"/>
      <c r="G49" s="61"/>
      <c r="H49" s="61"/>
      <c r="I49" s="61"/>
      <c r="J49" s="61"/>
      <c r="K49" s="61"/>
      <c r="L49" s="61"/>
      <c r="M49" s="61"/>
      <c r="N49" s="61"/>
      <c r="O49" s="61"/>
      <c r="P49" s="61"/>
      <c r="Q49" s="61"/>
      <c r="R49" s="61"/>
      <c r="S49" s="61"/>
      <c r="T49" s="61"/>
      <c r="U49" s="61"/>
    </row>
    <row r="50" spans="2:21" s="42" customFormat="1" ht="17.25" customHeight="1" x14ac:dyDescent="0.2">
      <c r="B50" s="58" t="str">
        <f>'Headcount Total'!B49:U49</f>
        <v>Prepared by the Office of Decision Support &amp; Institutional Research,March 26, 2023.</v>
      </c>
      <c r="C50" s="58"/>
      <c r="D50" s="58"/>
      <c r="E50" s="58"/>
      <c r="F50" s="58"/>
      <c r="G50" s="58"/>
      <c r="H50" s="58"/>
      <c r="I50" s="58"/>
      <c r="J50" s="58"/>
      <c r="K50" s="58"/>
      <c r="L50" s="58"/>
      <c r="M50" s="58"/>
      <c r="N50" s="58"/>
      <c r="O50" s="58"/>
      <c r="P50" s="58"/>
      <c r="Q50" s="58"/>
      <c r="R50" s="58"/>
      <c r="S50" s="58"/>
      <c r="T50" s="58"/>
      <c r="U50" s="58"/>
    </row>
  </sheetData>
  <mergeCells count="14">
    <mergeCell ref="B50:U50"/>
    <mergeCell ref="A1:U1"/>
    <mergeCell ref="A3:A4"/>
    <mergeCell ref="B3:N3"/>
    <mergeCell ref="O3:O4"/>
    <mergeCell ref="P3:T3"/>
    <mergeCell ref="U3:U4"/>
    <mergeCell ref="A43:U43"/>
    <mergeCell ref="B44:U44"/>
    <mergeCell ref="B45:U45"/>
    <mergeCell ref="B46:U46"/>
    <mergeCell ref="B48:U48"/>
    <mergeCell ref="B49:U49"/>
    <mergeCell ref="B47:U47"/>
  </mergeCells>
  <pageMargins left="0.7" right="0.7" top="0.75" bottom="0.75" header="0.3" footer="0.3"/>
  <pageSetup scale="60" orientation="landscape" r:id="rId1"/>
  <ignoredErrors>
    <ignoredError sqref="A5:A23" numberStoredAsText="1"/>
    <ignoredError sqref="N26 T2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U49"/>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9.140625" defaultRowHeight="12.75" x14ac:dyDescent="0.2"/>
  <cols>
    <col min="1" max="1" width="11.85546875" style="1" customWidth="1"/>
    <col min="2" max="20" width="7.7109375" style="1" customWidth="1"/>
    <col min="21" max="16384" width="9.140625" style="1"/>
  </cols>
  <sheetData>
    <row r="1" spans="1:21" s="55" customFormat="1" ht="16.5" x14ac:dyDescent="0.25">
      <c r="A1" s="69" t="s">
        <v>55</v>
      </c>
      <c r="B1" s="69"/>
      <c r="C1" s="69"/>
      <c r="D1" s="69"/>
      <c r="E1" s="69"/>
      <c r="F1" s="69"/>
      <c r="G1" s="69"/>
      <c r="H1" s="69"/>
      <c r="I1" s="69"/>
      <c r="J1" s="69"/>
      <c r="K1" s="69"/>
      <c r="L1" s="69"/>
      <c r="M1" s="69"/>
      <c r="N1" s="69"/>
      <c r="O1" s="69"/>
      <c r="P1" s="69"/>
      <c r="Q1" s="69"/>
      <c r="R1" s="69"/>
      <c r="S1" s="69"/>
      <c r="T1" s="69"/>
      <c r="U1" s="69"/>
    </row>
    <row r="2" spans="1:21" s="55" customFormat="1" x14ac:dyDescent="0.2"/>
    <row r="3" spans="1:21" ht="15" customHeight="1" x14ac:dyDescent="0.2">
      <c r="A3" s="64" t="s">
        <v>0</v>
      </c>
      <c r="B3" s="65" t="s">
        <v>49</v>
      </c>
      <c r="C3" s="66"/>
      <c r="D3" s="66"/>
      <c r="E3" s="66"/>
      <c r="F3" s="66"/>
      <c r="G3" s="66"/>
      <c r="H3" s="66"/>
      <c r="I3" s="66"/>
      <c r="J3" s="66"/>
      <c r="K3" s="66"/>
      <c r="L3" s="66"/>
      <c r="M3" s="66"/>
      <c r="N3" s="66"/>
      <c r="O3" s="67" t="s">
        <v>60</v>
      </c>
      <c r="P3" s="66" t="s">
        <v>1</v>
      </c>
      <c r="Q3" s="66"/>
      <c r="R3" s="66"/>
      <c r="S3" s="66"/>
      <c r="T3" s="66"/>
      <c r="U3" s="68" t="s">
        <v>2</v>
      </c>
    </row>
    <row r="4" spans="1:21" ht="95.25" customHeight="1" x14ac:dyDescent="0.2">
      <c r="A4" s="64"/>
      <c r="B4" s="2" t="s">
        <v>3</v>
      </c>
      <c r="C4" s="2" t="s">
        <v>4</v>
      </c>
      <c r="D4" s="2" t="s">
        <v>5</v>
      </c>
      <c r="E4" s="2" t="s">
        <v>6</v>
      </c>
      <c r="F4" s="2" t="s">
        <v>7</v>
      </c>
      <c r="G4" s="2" t="s">
        <v>8</v>
      </c>
      <c r="H4" s="2" t="s">
        <v>9</v>
      </c>
      <c r="I4" s="2" t="s">
        <v>10</v>
      </c>
      <c r="J4" s="2" t="s">
        <v>11</v>
      </c>
      <c r="K4" s="3" t="s">
        <v>12</v>
      </c>
      <c r="L4" s="3" t="s">
        <v>13</v>
      </c>
      <c r="M4" s="3" t="s">
        <v>14</v>
      </c>
      <c r="N4" s="4" t="s">
        <v>15</v>
      </c>
      <c r="O4" s="67"/>
      <c r="P4" s="3" t="s">
        <v>16</v>
      </c>
      <c r="Q4" s="3" t="s">
        <v>17</v>
      </c>
      <c r="R4" s="3" t="s">
        <v>18</v>
      </c>
      <c r="S4" s="3" t="s">
        <v>19</v>
      </c>
      <c r="T4" s="4" t="s">
        <v>20</v>
      </c>
      <c r="U4" s="68"/>
    </row>
    <row r="5" spans="1:21" ht="17.25" customHeight="1" x14ac:dyDescent="0.2">
      <c r="A5" s="5" t="s">
        <v>27</v>
      </c>
      <c r="B5" s="6">
        <v>1878</v>
      </c>
      <c r="C5" s="7">
        <v>2824</v>
      </c>
      <c r="D5" s="7">
        <v>3809</v>
      </c>
      <c r="E5" s="7">
        <v>2213</v>
      </c>
      <c r="F5" s="7">
        <v>4416</v>
      </c>
      <c r="G5" s="7">
        <v>2395</v>
      </c>
      <c r="H5" s="7">
        <v>4074</v>
      </c>
      <c r="I5" s="7">
        <v>1637</v>
      </c>
      <c r="J5" s="7">
        <v>4077</v>
      </c>
      <c r="K5" s="7">
        <v>841</v>
      </c>
      <c r="L5" s="7">
        <v>3085</v>
      </c>
      <c r="M5" s="7">
        <v>2983</v>
      </c>
      <c r="N5" s="8">
        <v>34232</v>
      </c>
      <c r="O5" s="39">
        <v>1139</v>
      </c>
      <c r="P5" s="7">
        <v>5966</v>
      </c>
      <c r="Q5" s="7">
        <v>1794</v>
      </c>
      <c r="R5" s="7">
        <v>5690</v>
      </c>
      <c r="S5" s="7">
        <v>2849</v>
      </c>
      <c r="T5" s="8">
        <v>16299</v>
      </c>
      <c r="U5" s="23">
        <v>51670</v>
      </c>
    </row>
    <row r="6" spans="1:21" ht="17.25" customHeight="1" x14ac:dyDescent="0.2">
      <c r="A6" s="9" t="s">
        <v>28</v>
      </c>
      <c r="B6" s="10">
        <v>1776</v>
      </c>
      <c r="C6" s="11">
        <v>2594</v>
      </c>
      <c r="D6" s="11">
        <v>3749</v>
      </c>
      <c r="E6" s="11">
        <v>2377</v>
      </c>
      <c r="F6" s="11">
        <v>4385</v>
      </c>
      <c r="G6" s="11">
        <v>2249</v>
      </c>
      <c r="H6" s="11">
        <v>3812</v>
      </c>
      <c r="I6" s="11">
        <v>1661</v>
      </c>
      <c r="J6" s="11">
        <v>4105</v>
      </c>
      <c r="K6" s="11">
        <v>855</v>
      </c>
      <c r="L6" s="11">
        <v>3176</v>
      </c>
      <c r="M6" s="11">
        <v>2801</v>
      </c>
      <c r="N6" s="12">
        <v>33540</v>
      </c>
      <c r="O6" s="40">
        <v>1186</v>
      </c>
      <c r="P6" s="11">
        <v>5544</v>
      </c>
      <c r="Q6" s="11">
        <v>1695</v>
      </c>
      <c r="R6" s="11">
        <v>5488</v>
      </c>
      <c r="S6" s="11">
        <v>2772</v>
      </c>
      <c r="T6" s="12">
        <v>15499</v>
      </c>
      <c r="U6" s="26">
        <v>50225</v>
      </c>
    </row>
    <row r="7" spans="1:21" ht="17.25" customHeight="1" x14ac:dyDescent="0.2">
      <c r="A7" s="9" t="s">
        <v>29</v>
      </c>
      <c r="B7" s="10">
        <v>1808</v>
      </c>
      <c r="C7" s="11">
        <v>2243</v>
      </c>
      <c r="D7" s="11">
        <v>3659</v>
      </c>
      <c r="E7" s="11">
        <v>2214</v>
      </c>
      <c r="F7" s="11">
        <v>4164</v>
      </c>
      <c r="G7" s="11">
        <v>2085</v>
      </c>
      <c r="H7" s="11">
        <v>3814</v>
      </c>
      <c r="I7" s="11">
        <v>1664</v>
      </c>
      <c r="J7" s="11">
        <v>4152</v>
      </c>
      <c r="K7" s="11">
        <v>812</v>
      </c>
      <c r="L7" s="11">
        <v>3017</v>
      </c>
      <c r="M7" s="11">
        <v>2744</v>
      </c>
      <c r="N7" s="12">
        <v>32376</v>
      </c>
      <c r="O7" s="40">
        <v>1198</v>
      </c>
      <c r="P7" s="11">
        <v>5561</v>
      </c>
      <c r="Q7" s="11">
        <v>1706</v>
      </c>
      <c r="R7" s="11">
        <v>5468</v>
      </c>
      <c r="S7" s="11">
        <v>2788</v>
      </c>
      <c r="T7" s="12">
        <v>15523</v>
      </c>
      <c r="U7" s="26">
        <v>49097</v>
      </c>
    </row>
    <row r="8" spans="1:21" ht="17.25" customHeight="1" x14ac:dyDescent="0.2">
      <c r="A8" s="9" t="s">
        <v>30</v>
      </c>
      <c r="B8" s="10">
        <v>1764</v>
      </c>
      <c r="C8" s="11">
        <v>2288</v>
      </c>
      <c r="D8" s="11">
        <v>3441</v>
      </c>
      <c r="E8" s="11">
        <v>2181</v>
      </c>
      <c r="F8" s="11">
        <v>3974</v>
      </c>
      <c r="G8" s="11">
        <v>1982</v>
      </c>
      <c r="H8" s="11">
        <v>3702</v>
      </c>
      <c r="I8" s="11">
        <v>1423</v>
      </c>
      <c r="J8" s="11">
        <v>4106</v>
      </c>
      <c r="K8" s="11">
        <v>862</v>
      </c>
      <c r="L8" s="11">
        <v>2819</v>
      </c>
      <c r="M8" s="11">
        <v>2567</v>
      </c>
      <c r="N8" s="12">
        <v>31109</v>
      </c>
      <c r="O8" s="40">
        <v>1252</v>
      </c>
      <c r="P8" s="11">
        <v>5535</v>
      </c>
      <c r="Q8" s="11">
        <v>1570</v>
      </c>
      <c r="R8" s="11">
        <v>5249</v>
      </c>
      <c r="S8" s="11">
        <v>2623</v>
      </c>
      <c r="T8" s="12">
        <v>14977</v>
      </c>
      <c r="U8" s="26">
        <v>47338</v>
      </c>
    </row>
    <row r="9" spans="1:21" ht="17.25" customHeight="1" x14ac:dyDescent="0.2">
      <c r="A9" s="9" t="s">
        <v>31</v>
      </c>
      <c r="B9" s="10">
        <v>1786</v>
      </c>
      <c r="C9" s="11">
        <v>2377</v>
      </c>
      <c r="D9" s="11">
        <v>3297</v>
      </c>
      <c r="E9" s="11">
        <v>2655</v>
      </c>
      <c r="F9" s="11">
        <v>3990</v>
      </c>
      <c r="G9" s="11">
        <v>1675</v>
      </c>
      <c r="H9" s="11">
        <v>3447</v>
      </c>
      <c r="I9" s="11">
        <v>1363</v>
      </c>
      <c r="J9" s="11">
        <v>4004</v>
      </c>
      <c r="K9" s="11">
        <v>914</v>
      </c>
      <c r="L9" s="11">
        <v>2736</v>
      </c>
      <c r="M9" s="11">
        <v>2524</v>
      </c>
      <c r="N9" s="12">
        <v>30768</v>
      </c>
      <c r="O9" s="40">
        <v>1232</v>
      </c>
      <c r="P9" s="11">
        <v>5553</v>
      </c>
      <c r="Q9" s="11">
        <v>1570</v>
      </c>
      <c r="R9" s="11">
        <v>5101</v>
      </c>
      <c r="S9" s="11">
        <v>2567</v>
      </c>
      <c r="T9" s="12">
        <v>14791</v>
      </c>
      <c r="U9" s="26">
        <v>46791</v>
      </c>
    </row>
    <row r="10" spans="1:21" ht="17.25" customHeight="1" x14ac:dyDescent="0.2">
      <c r="A10" s="5" t="s">
        <v>32</v>
      </c>
      <c r="B10" s="6">
        <v>1600</v>
      </c>
      <c r="C10" s="7">
        <v>2387</v>
      </c>
      <c r="D10" s="7">
        <v>3032</v>
      </c>
      <c r="E10" s="7">
        <v>2836</v>
      </c>
      <c r="F10" s="7">
        <v>3736</v>
      </c>
      <c r="G10" s="7">
        <v>1756</v>
      </c>
      <c r="H10" s="7">
        <v>3258</v>
      </c>
      <c r="I10" s="7">
        <v>1340</v>
      </c>
      <c r="J10" s="7">
        <v>3773</v>
      </c>
      <c r="K10" s="7">
        <v>890</v>
      </c>
      <c r="L10" s="7">
        <v>2664</v>
      </c>
      <c r="M10" s="7">
        <v>2427</v>
      </c>
      <c r="N10" s="8">
        <v>29699</v>
      </c>
      <c r="O10" s="39">
        <v>1348</v>
      </c>
      <c r="P10" s="7">
        <v>5264</v>
      </c>
      <c r="Q10" s="7">
        <v>1553</v>
      </c>
      <c r="R10" s="7">
        <v>5050</v>
      </c>
      <c r="S10" s="7">
        <v>2392</v>
      </c>
      <c r="T10" s="8">
        <v>14259</v>
      </c>
      <c r="U10" s="23">
        <v>45306</v>
      </c>
    </row>
    <row r="11" spans="1:21" ht="17.25" customHeight="1" x14ac:dyDescent="0.2">
      <c r="A11" s="9" t="s">
        <v>33</v>
      </c>
      <c r="B11" s="10">
        <v>1348</v>
      </c>
      <c r="C11" s="11">
        <v>2279</v>
      </c>
      <c r="D11" s="11">
        <v>3126</v>
      </c>
      <c r="E11" s="11">
        <v>3043</v>
      </c>
      <c r="F11" s="11">
        <v>3572</v>
      </c>
      <c r="G11" s="11">
        <v>1735</v>
      </c>
      <c r="H11" s="11">
        <v>3285</v>
      </c>
      <c r="I11" s="11">
        <v>1323</v>
      </c>
      <c r="J11" s="11">
        <v>3850</v>
      </c>
      <c r="K11" s="11">
        <v>888</v>
      </c>
      <c r="L11" s="11">
        <v>2682</v>
      </c>
      <c r="M11" s="11">
        <v>2565</v>
      </c>
      <c r="N11" s="12">
        <v>29696</v>
      </c>
      <c r="O11" s="40">
        <v>1429</v>
      </c>
      <c r="P11" s="11">
        <v>5183</v>
      </c>
      <c r="Q11" s="11">
        <v>1532</v>
      </c>
      <c r="R11" s="11">
        <v>5182</v>
      </c>
      <c r="S11" s="11">
        <v>2471</v>
      </c>
      <c r="T11" s="12">
        <v>14368</v>
      </c>
      <c r="U11" s="26">
        <v>45493</v>
      </c>
    </row>
    <row r="12" spans="1:21" ht="17.25" customHeight="1" x14ac:dyDescent="0.2">
      <c r="A12" s="9" t="s">
        <v>34</v>
      </c>
      <c r="B12" s="10">
        <v>1460</v>
      </c>
      <c r="C12" s="11">
        <v>2477</v>
      </c>
      <c r="D12" s="11">
        <v>3097</v>
      </c>
      <c r="E12" s="11">
        <v>3041</v>
      </c>
      <c r="F12" s="11">
        <v>3421</v>
      </c>
      <c r="G12" s="11">
        <v>1728</v>
      </c>
      <c r="H12" s="11">
        <v>3435</v>
      </c>
      <c r="I12" s="11">
        <v>1198</v>
      </c>
      <c r="J12" s="11">
        <v>3921</v>
      </c>
      <c r="K12" s="11">
        <v>955</v>
      </c>
      <c r="L12" s="11">
        <v>2690</v>
      </c>
      <c r="M12" s="11">
        <v>2515</v>
      </c>
      <c r="N12" s="12">
        <v>29938</v>
      </c>
      <c r="O12" s="40">
        <v>1459</v>
      </c>
      <c r="P12" s="11">
        <v>5348</v>
      </c>
      <c r="Q12" s="11">
        <v>1623</v>
      </c>
      <c r="R12" s="11">
        <v>5336</v>
      </c>
      <c r="S12" s="11">
        <v>2466</v>
      </c>
      <c r="T12" s="12">
        <v>14773</v>
      </c>
      <c r="U12" s="26">
        <v>46170</v>
      </c>
    </row>
    <row r="13" spans="1:21" ht="17.25" customHeight="1" x14ac:dyDescent="0.2">
      <c r="A13" s="9" t="s">
        <v>35</v>
      </c>
      <c r="B13" s="10">
        <v>1314</v>
      </c>
      <c r="C13" s="11">
        <v>2489</v>
      </c>
      <c r="D13" s="11">
        <v>3496</v>
      </c>
      <c r="E13" s="11">
        <v>3179</v>
      </c>
      <c r="F13" s="11">
        <v>3533</v>
      </c>
      <c r="G13" s="11">
        <v>1706</v>
      </c>
      <c r="H13" s="11">
        <v>3449</v>
      </c>
      <c r="I13" s="11">
        <v>1207</v>
      </c>
      <c r="J13" s="11">
        <v>3906</v>
      </c>
      <c r="K13" s="11">
        <v>1034</v>
      </c>
      <c r="L13" s="11">
        <v>2614</v>
      </c>
      <c r="M13" s="11">
        <v>2671</v>
      </c>
      <c r="N13" s="12">
        <v>30598</v>
      </c>
      <c r="O13" s="40">
        <v>1496</v>
      </c>
      <c r="P13" s="11">
        <v>5235</v>
      </c>
      <c r="Q13" s="11">
        <v>1720</v>
      </c>
      <c r="R13" s="11">
        <v>5195</v>
      </c>
      <c r="S13" s="11">
        <v>2306</v>
      </c>
      <c r="T13" s="12">
        <v>14456</v>
      </c>
      <c r="U13" s="26">
        <v>46550</v>
      </c>
    </row>
    <row r="14" spans="1:21" ht="17.25" customHeight="1" x14ac:dyDescent="0.2">
      <c r="A14" s="13" t="s">
        <v>36</v>
      </c>
      <c r="B14" s="14">
        <v>1290</v>
      </c>
      <c r="C14" s="15">
        <v>2683</v>
      </c>
      <c r="D14" s="15">
        <v>3806</v>
      </c>
      <c r="E14" s="15">
        <v>3300</v>
      </c>
      <c r="F14" s="15">
        <v>3444</v>
      </c>
      <c r="G14" s="15">
        <v>1736</v>
      </c>
      <c r="H14" s="15">
        <v>3411</v>
      </c>
      <c r="I14" s="15">
        <v>1155</v>
      </c>
      <c r="J14" s="15">
        <v>3915</v>
      </c>
      <c r="K14" s="15">
        <v>1014</v>
      </c>
      <c r="L14" s="15">
        <v>2610</v>
      </c>
      <c r="M14" s="15">
        <v>2790</v>
      </c>
      <c r="N14" s="16">
        <v>31154</v>
      </c>
      <c r="O14" s="41">
        <v>1561</v>
      </c>
      <c r="P14" s="15">
        <v>5192</v>
      </c>
      <c r="Q14" s="15">
        <v>1554</v>
      </c>
      <c r="R14" s="15">
        <v>5058</v>
      </c>
      <c r="S14" s="15">
        <v>2284</v>
      </c>
      <c r="T14" s="16">
        <v>14088</v>
      </c>
      <c r="U14" s="29">
        <v>46803</v>
      </c>
    </row>
    <row r="15" spans="1:21" ht="17.25" customHeight="1" x14ac:dyDescent="0.2">
      <c r="A15" s="9" t="s">
        <v>37</v>
      </c>
      <c r="B15" s="10">
        <v>1020</v>
      </c>
      <c r="C15" s="11">
        <v>2533</v>
      </c>
      <c r="D15" s="11">
        <v>4061</v>
      </c>
      <c r="E15" s="11">
        <v>3306</v>
      </c>
      <c r="F15" s="11">
        <v>3479</v>
      </c>
      <c r="G15" s="11">
        <v>1648</v>
      </c>
      <c r="H15" s="11">
        <v>3219</v>
      </c>
      <c r="I15" s="11">
        <v>1033</v>
      </c>
      <c r="J15" s="11">
        <v>4100</v>
      </c>
      <c r="K15" s="11">
        <v>1061</v>
      </c>
      <c r="L15" s="11">
        <v>2613</v>
      </c>
      <c r="M15" s="11">
        <v>2618</v>
      </c>
      <c r="N15" s="12">
        <v>30691</v>
      </c>
      <c r="O15" s="40">
        <v>1578</v>
      </c>
      <c r="P15" s="11">
        <v>4847</v>
      </c>
      <c r="Q15" s="11">
        <v>1404</v>
      </c>
      <c r="R15" s="11">
        <v>4852</v>
      </c>
      <c r="S15" s="11">
        <v>2172</v>
      </c>
      <c r="T15" s="12">
        <v>13275</v>
      </c>
      <c r="U15" s="26">
        <v>45544</v>
      </c>
    </row>
    <row r="16" spans="1:21" ht="17.25" customHeight="1" x14ac:dyDescent="0.2">
      <c r="A16" s="9" t="s">
        <v>38</v>
      </c>
      <c r="B16" s="10">
        <v>1012</v>
      </c>
      <c r="C16" s="11">
        <v>2540</v>
      </c>
      <c r="D16" s="11">
        <v>3889</v>
      </c>
      <c r="E16" s="11">
        <v>3191</v>
      </c>
      <c r="F16" s="11">
        <v>3394</v>
      </c>
      <c r="G16" s="11">
        <v>1487</v>
      </c>
      <c r="H16" s="11">
        <v>3375</v>
      </c>
      <c r="I16" s="11">
        <v>1003</v>
      </c>
      <c r="J16" s="11">
        <v>3804</v>
      </c>
      <c r="K16" s="11">
        <v>1150</v>
      </c>
      <c r="L16" s="11">
        <v>2595</v>
      </c>
      <c r="M16" s="11">
        <v>2505</v>
      </c>
      <c r="N16" s="12">
        <v>29945</v>
      </c>
      <c r="O16" s="40">
        <v>1495</v>
      </c>
      <c r="P16" s="11">
        <v>4542</v>
      </c>
      <c r="Q16" s="11">
        <v>1372</v>
      </c>
      <c r="R16" s="11">
        <v>4568</v>
      </c>
      <c r="S16" s="11">
        <v>1914</v>
      </c>
      <c r="T16" s="12">
        <v>12396</v>
      </c>
      <c r="U16" s="26">
        <v>43836</v>
      </c>
    </row>
    <row r="17" spans="1:21" ht="17.25" customHeight="1" x14ac:dyDescent="0.2">
      <c r="A17" s="9" t="s">
        <v>39</v>
      </c>
      <c r="B17" s="10">
        <v>957</v>
      </c>
      <c r="C17" s="11">
        <v>2646</v>
      </c>
      <c r="D17" s="11">
        <v>3930</v>
      </c>
      <c r="E17" s="11">
        <v>2994</v>
      </c>
      <c r="F17" s="11">
        <v>3422</v>
      </c>
      <c r="G17" s="11">
        <v>1410</v>
      </c>
      <c r="H17" s="11">
        <v>3456</v>
      </c>
      <c r="I17" s="11">
        <v>1042</v>
      </c>
      <c r="J17" s="11">
        <v>4021</v>
      </c>
      <c r="K17" s="11">
        <v>1071</v>
      </c>
      <c r="L17" s="11">
        <v>2487</v>
      </c>
      <c r="M17" s="11">
        <v>2406</v>
      </c>
      <c r="N17" s="12">
        <v>29842</v>
      </c>
      <c r="O17" s="40">
        <v>1902</v>
      </c>
      <c r="P17" s="11">
        <v>4339</v>
      </c>
      <c r="Q17" s="11">
        <v>1267</v>
      </c>
      <c r="R17" s="11">
        <v>4378</v>
      </c>
      <c r="S17" s="11">
        <v>1811</v>
      </c>
      <c r="T17" s="12">
        <v>11795</v>
      </c>
      <c r="U17" s="26">
        <v>43539</v>
      </c>
    </row>
    <row r="18" spans="1:21" ht="17.25" customHeight="1" x14ac:dyDescent="0.2">
      <c r="A18" s="9" t="s">
        <v>40</v>
      </c>
      <c r="B18" s="10">
        <v>1070</v>
      </c>
      <c r="C18" s="11">
        <v>2654</v>
      </c>
      <c r="D18" s="11">
        <v>3863</v>
      </c>
      <c r="E18" s="11">
        <v>2942</v>
      </c>
      <c r="F18" s="11">
        <v>3416</v>
      </c>
      <c r="G18" s="11">
        <v>1531</v>
      </c>
      <c r="H18" s="11">
        <v>3393</v>
      </c>
      <c r="I18" s="11">
        <v>1023</v>
      </c>
      <c r="J18" s="11">
        <v>3938</v>
      </c>
      <c r="K18" s="11">
        <v>1110</v>
      </c>
      <c r="L18" s="11">
        <v>2514</v>
      </c>
      <c r="M18" s="11">
        <v>2208</v>
      </c>
      <c r="N18" s="12">
        <v>29662</v>
      </c>
      <c r="O18" s="40">
        <v>1711</v>
      </c>
      <c r="P18" s="11">
        <v>4145</v>
      </c>
      <c r="Q18" s="11">
        <v>1280</v>
      </c>
      <c r="R18" s="11">
        <v>4330</v>
      </c>
      <c r="S18" s="11">
        <v>1878</v>
      </c>
      <c r="T18" s="12">
        <v>11633</v>
      </c>
      <c r="U18" s="26">
        <v>43006</v>
      </c>
    </row>
    <row r="19" spans="1:21" ht="17.25" customHeight="1" x14ac:dyDescent="0.2">
      <c r="A19" s="9" t="s">
        <v>41</v>
      </c>
      <c r="B19" s="10">
        <v>1175</v>
      </c>
      <c r="C19" s="11">
        <v>2699</v>
      </c>
      <c r="D19" s="11">
        <v>3778</v>
      </c>
      <c r="E19" s="11">
        <v>2859</v>
      </c>
      <c r="F19" s="11">
        <v>3544</v>
      </c>
      <c r="G19" s="11">
        <v>1586</v>
      </c>
      <c r="H19" s="11">
        <v>3476</v>
      </c>
      <c r="I19" s="11">
        <v>1084</v>
      </c>
      <c r="J19" s="11">
        <v>4034</v>
      </c>
      <c r="K19" s="11">
        <v>1185</v>
      </c>
      <c r="L19" s="11">
        <v>2542</v>
      </c>
      <c r="M19" s="11">
        <v>2293</v>
      </c>
      <c r="N19" s="12">
        <v>30255</v>
      </c>
      <c r="O19" s="40">
        <v>1496</v>
      </c>
      <c r="P19" s="11">
        <v>3928</v>
      </c>
      <c r="Q19" s="11">
        <v>1094</v>
      </c>
      <c r="R19" s="11">
        <v>3906</v>
      </c>
      <c r="S19" s="11">
        <v>1738</v>
      </c>
      <c r="T19" s="12">
        <v>10666</v>
      </c>
      <c r="U19" s="26">
        <v>42417</v>
      </c>
    </row>
    <row r="20" spans="1:21" ht="17.25" customHeight="1" x14ac:dyDescent="0.2">
      <c r="A20" s="5" t="s">
        <v>42</v>
      </c>
      <c r="B20" s="6">
        <v>1127</v>
      </c>
      <c r="C20" s="7">
        <v>2911</v>
      </c>
      <c r="D20" s="7">
        <v>4120</v>
      </c>
      <c r="E20" s="7">
        <v>3203</v>
      </c>
      <c r="F20" s="7">
        <v>3422</v>
      </c>
      <c r="G20" s="7">
        <v>1607</v>
      </c>
      <c r="H20" s="7">
        <v>3564</v>
      </c>
      <c r="I20" s="7">
        <v>1151</v>
      </c>
      <c r="J20" s="7">
        <v>3877</v>
      </c>
      <c r="K20" s="7">
        <v>1232</v>
      </c>
      <c r="L20" s="7">
        <v>2709</v>
      </c>
      <c r="M20" s="7">
        <v>2488</v>
      </c>
      <c r="N20" s="8">
        <v>31411</v>
      </c>
      <c r="O20" s="39">
        <v>1857</v>
      </c>
      <c r="P20" s="7">
        <v>3942</v>
      </c>
      <c r="Q20" s="7">
        <v>1238</v>
      </c>
      <c r="R20" s="7">
        <v>3658</v>
      </c>
      <c r="S20" s="7">
        <v>1758</v>
      </c>
      <c r="T20" s="8">
        <v>10596</v>
      </c>
      <c r="U20" s="23">
        <v>43864</v>
      </c>
    </row>
    <row r="21" spans="1:21" ht="17.25" customHeight="1" x14ac:dyDescent="0.2">
      <c r="A21" s="9" t="s">
        <v>43</v>
      </c>
      <c r="B21" s="10">
        <v>1105</v>
      </c>
      <c r="C21" s="11">
        <v>3058</v>
      </c>
      <c r="D21" s="11">
        <v>4373</v>
      </c>
      <c r="E21" s="11">
        <v>3379</v>
      </c>
      <c r="F21" s="11">
        <v>3936</v>
      </c>
      <c r="G21" s="11">
        <v>1692</v>
      </c>
      <c r="H21" s="11">
        <v>3954</v>
      </c>
      <c r="I21" s="11">
        <v>1120</v>
      </c>
      <c r="J21" s="11">
        <v>4123</v>
      </c>
      <c r="K21" s="11">
        <v>1336</v>
      </c>
      <c r="L21" s="11">
        <v>3010</v>
      </c>
      <c r="M21" s="11">
        <v>2622</v>
      </c>
      <c r="N21" s="12">
        <v>33708</v>
      </c>
      <c r="O21" s="40">
        <v>1911</v>
      </c>
      <c r="P21" s="11">
        <v>4038</v>
      </c>
      <c r="Q21" s="11">
        <v>1184</v>
      </c>
      <c r="R21" s="11">
        <v>3469</v>
      </c>
      <c r="S21" s="11">
        <v>1735</v>
      </c>
      <c r="T21" s="12">
        <v>10426</v>
      </c>
      <c r="U21" s="26">
        <v>46045</v>
      </c>
    </row>
    <row r="22" spans="1:21" ht="17.25" customHeight="1" x14ac:dyDescent="0.2">
      <c r="A22" s="9" t="s">
        <v>44</v>
      </c>
      <c r="B22" s="10">
        <v>1148</v>
      </c>
      <c r="C22" s="11">
        <v>3201</v>
      </c>
      <c r="D22" s="11">
        <v>4775</v>
      </c>
      <c r="E22" s="11">
        <v>3849</v>
      </c>
      <c r="F22" s="11">
        <v>4327</v>
      </c>
      <c r="G22" s="11">
        <v>1766</v>
      </c>
      <c r="H22" s="11">
        <v>4244</v>
      </c>
      <c r="I22" s="11">
        <v>1284</v>
      </c>
      <c r="J22" s="11">
        <v>4209</v>
      </c>
      <c r="K22" s="11">
        <v>1505</v>
      </c>
      <c r="L22" s="11">
        <v>3420</v>
      </c>
      <c r="M22" s="11">
        <v>2607</v>
      </c>
      <c r="N22" s="12">
        <v>36335</v>
      </c>
      <c r="O22" s="40">
        <v>2041</v>
      </c>
      <c r="P22" s="11">
        <v>3937</v>
      </c>
      <c r="Q22" s="11">
        <v>1110</v>
      </c>
      <c r="R22" s="11">
        <v>3470</v>
      </c>
      <c r="S22" s="11">
        <v>1584</v>
      </c>
      <c r="T22" s="12">
        <v>10101</v>
      </c>
      <c r="U22" s="26">
        <v>48477</v>
      </c>
    </row>
    <row r="23" spans="1:21" ht="17.25" customHeight="1" x14ac:dyDescent="0.2">
      <c r="A23" s="9" t="s">
        <v>45</v>
      </c>
      <c r="B23" s="10">
        <v>1037</v>
      </c>
      <c r="C23" s="11">
        <v>3333</v>
      </c>
      <c r="D23" s="11">
        <v>4771</v>
      </c>
      <c r="E23" s="11">
        <v>3733</v>
      </c>
      <c r="F23" s="11">
        <v>4680</v>
      </c>
      <c r="G23" s="11">
        <v>1777</v>
      </c>
      <c r="H23" s="11">
        <v>4597</v>
      </c>
      <c r="I23" s="11">
        <v>1190</v>
      </c>
      <c r="J23" s="11">
        <v>4432</v>
      </c>
      <c r="K23" s="11">
        <v>1438</v>
      </c>
      <c r="L23" s="11">
        <v>3504</v>
      </c>
      <c r="M23" s="11">
        <v>2883</v>
      </c>
      <c r="N23" s="12">
        <v>37375</v>
      </c>
      <c r="O23" s="40">
        <v>1987</v>
      </c>
      <c r="P23" s="11">
        <v>4083</v>
      </c>
      <c r="Q23" s="11">
        <v>1093</v>
      </c>
      <c r="R23" s="11">
        <v>3071</v>
      </c>
      <c r="S23" s="11">
        <v>1562</v>
      </c>
      <c r="T23" s="12">
        <v>9809</v>
      </c>
      <c r="U23" s="26">
        <v>49171</v>
      </c>
    </row>
    <row r="24" spans="1:21" ht="17.25" customHeight="1" x14ac:dyDescent="0.2">
      <c r="A24" s="21" t="s">
        <v>47</v>
      </c>
      <c r="B24" s="14">
        <v>1023</v>
      </c>
      <c r="C24" s="15">
        <v>3373</v>
      </c>
      <c r="D24" s="15">
        <v>5364</v>
      </c>
      <c r="E24" s="15">
        <v>4021</v>
      </c>
      <c r="F24" s="15">
        <v>4971</v>
      </c>
      <c r="G24" s="15">
        <v>1845</v>
      </c>
      <c r="H24" s="15">
        <v>4772</v>
      </c>
      <c r="I24" s="15">
        <v>959</v>
      </c>
      <c r="J24" s="15">
        <v>4543</v>
      </c>
      <c r="K24" s="15">
        <v>1395</v>
      </c>
      <c r="L24" s="15">
        <v>3411</v>
      </c>
      <c r="M24" s="15">
        <v>2951</v>
      </c>
      <c r="N24" s="16">
        <v>38628</v>
      </c>
      <c r="O24" s="41">
        <v>1368</v>
      </c>
      <c r="P24" s="15">
        <v>3705</v>
      </c>
      <c r="Q24" s="15">
        <v>981</v>
      </c>
      <c r="R24" s="15">
        <v>2983</v>
      </c>
      <c r="S24" s="15">
        <v>1599</v>
      </c>
      <c r="T24" s="16">
        <v>9268</v>
      </c>
      <c r="U24" s="30">
        <v>49264</v>
      </c>
    </row>
    <row r="25" spans="1:21" ht="17.25" customHeight="1" x14ac:dyDescent="0.2">
      <c r="A25" s="34" t="s">
        <v>52</v>
      </c>
      <c r="B25" s="6">
        <v>1012</v>
      </c>
      <c r="C25" s="7">
        <v>3175</v>
      </c>
      <c r="D25" s="7">
        <v>5497</v>
      </c>
      <c r="E25" s="7">
        <v>3970</v>
      </c>
      <c r="F25" s="7">
        <v>4859</v>
      </c>
      <c r="G25" s="7">
        <v>1810</v>
      </c>
      <c r="H25" s="7">
        <v>4691</v>
      </c>
      <c r="I25" s="7">
        <v>1092</v>
      </c>
      <c r="J25" s="7">
        <v>4376</v>
      </c>
      <c r="K25" s="7">
        <v>1252</v>
      </c>
      <c r="L25" s="7">
        <v>3140</v>
      </c>
      <c r="M25" s="7">
        <v>2859</v>
      </c>
      <c r="N25" s="8">
        <v>37733</v>
      </c>
      <c r="O25" s="33">
        <v>1319</v>
      </c>
      <c r="P25" s="7">
        <v>3657</v>
      </c>
      <c r="Q25" s="7">
        <v>906</v>
      </c>
      <c r="R25" s="7">
        <v>2912</v>
      </c>
      <c r="S25" s="7">
        <v>1560</v>
      </c>
      <c r="T25" s="8">
        <v>9035</v>
      </c>
      <c r="U25" s="38">
        <v>48087</v>
      </c>
    </row>
    <row r="26" spans="1:21" ht="17.25" customHeight="1" x14ac:dyDescent="0.2">
      <c r="A26" s="9">
        <v>2014</v>
      </c>
      <c r="B26" s="10">
        <v>913</v>
      </c>
      <c r="C26" s="11">
        <v>3104</v>
      </c>
      <c r="D26" s="11">
        <v>5611</v>
      </c>
      <c r="E26" s="11">
        <v>3592</v>
      </c>
      <c r="F26" s="11">
        <v>4783</v>
      </c>
      <c r="G26" s="11">
        <v>1843</v>
      </c>
      <c r="H26" s="11">
        <v>4733</v>
      </c>
      <c r="I26" s="11">
        <v>1191</v>
      </c>
      <c r="J26" s="11">
        <v>4105</v>
      </c>
      <c r="K26" s="11">
        <v>1212</v>
      </c>
      <c r="L26" s="11">
        <v>3044</v>
      </c>
      <c r="M26" s="11">
        <v>2607</v>
      </c>
      <c r="N26" s="12">
        <f>SUM(B26:M26)</f>
        <v>36738</v>
      </c>
      <c r="O26" s="40">
        <v>1543</v>
      </c>
      <c r="P26" s="11">
        <v>3769</v>
      </c>
      <c r="Q26" s="11">
        <v>955</v>
      </c>
      <c r="R26" s="11">
        <v>3129</v>
      </c>
      <c r="S26" s="11">
        <v>1530</v>
      </c>
      <c r="T26" s="12">
        <f>SUM(P26:S26)</f>
        <v>9383</v>
      </c>
      <c r="U26" s="26">
        <f>T26+O26+N26</f>
        <v>47664</v>
      </c>
    </row>
    <row r="27" spans="1:21" ht="17.25" customHeight="1" x14ac:dyDescent="0.2">
      <c r="A27" s="9">
        <v>2015</v>
      </c>
      <c r="B27" s="10">
        <v>949</v>
      </c>
      <c r="C27" s="11">
        <v>2678</v>
      </c>
      <c r="D27" s="11">
        <v>5694</v>
      </c>
      <c r="E27" s="11">
        <v>3715</v>
      </c>
      <c r="F27" s="11">
        <v>4508</v>
      </c>
      <c r="G27" s="11">
        <v>1815</v>
      </c>
      <c r="H27" s="11">
        <v>4614</v>
      </c>
      <c r="I27" s="11">
        <v>1087</v>
      </c>
      <c r="J27" s="11">
        <v>3920</v>
      </c>
      <c r="K27" s="11">
        <v>1093</v>
      </c>
      <c r="L27" s="11">
        <v>2852</v>
      </c>
      <c r="M27" s="11">
        <v>2461</v>
      </c>
      <c r="N27" s="12">
        <v>35386</v>
      </c>
      <c r="O27" s="40">
        <v>1406</v>
      </c>
      <c r="P27" s="11">
        <v>3819</v>
      </c>
      <c r="Q27" s="11">
        <v>950</v>
      </c>
      <c r="R27" s="11">
        <v>2786</v>
      </c>
      <c r="S27" s="11">
        <v>1498</v>
      </c>
      <c r="T27" s="12">
        <v>9053</v>
      </c>
      <c r="U27" s="27">
        <v>45845</v>
      </c>
    </row>
    <row r="28" spans="1:21" ht="17.25" customHeight="1" x14ac:dyDescent="0.2">
      <c r="A28" s="9">
        <v>2016</v>
      </c>
      <c r="B28" s="10">
        <v>1293</v>
      </c>
      <c r="C28" s="11">
        <v>2614</v>
      </c>
      <c r="D28" s="11">
        <v>5136</v>
      </c>
      <c r="E28" s="11">
        <v>3376</v>
      </c>
      <c r="F28" s="11">
        <v>4611</v>
      </c>
      <c r="G28" s="11">
        <v>1757</v>
      </c>
      <c r="H28" s="11">
        <v>4420</v>
      </c>
      <c r="I28" s="11">
        <v>987</v>
      </c>
      <c r="J28" s="11">
        <v>3822</v>
      </c>
      <c r="K28" s="11">
        <v>1035</v>
      </c>
      <c r="L28" s="11">
        <v>2862</v>
      </c>
      <c r="M28" s="11">
        <v>2334</v>
      </c>
      <c r="N28" s="12">
        <v>34247</v>
      </c>
      <c r="O28" s="40">
        <v>1264</v>
      </c>
      <c r="P28" s="11">
        <v>3666</v>
      </c>
      <c r="Q28" s="11">
        <v>1003</v>
      </c>
      <c r="R28" s="11">
        <v>2597</v>
      </c>
      <c r="S28" s="11">
        <v>1526</v>
      </c>
      <c r="T28" s="12">
        <v>8792</v>
      </c>
      <c r="U28" s="27">
        <v>44303</v>
      </c>
    </row>
    <row r="29" spans="1:21" ht="17.25" customHeight="1" x14ac:dyDescent="0.2">
      <c r="A29" s="21">
        <v>2017</v>
      </c>
      <c r="B29" s="14">
        <v>1194</v>
      </c>
      <c r="C29" s="15">
        <v>2592</v>
      </c>
      <c r="D29" s="15">
        <v>4836</v>
      </c>
      <c r="E29" s="15">
        <v>3409</v>
      </c>
      <c r="F29" s="15">
        <v>4352</v>
      </c>
      <c r="G29" s="15">
        <v>1684</v>
      </c>
      <c r="H29" s="15">
        <v>4200</v>
      </c>
      <c r="I29" s="15">
        <v>920</v>
      </c>
      <c r="J29" s="15">
        <v>3782</v>
      </c>
      <c r="K29" s="15">
        <v>1019</v>
      </c>
      <c r="L29" s="15">
        <v>2847</v>
      </c>
      <c r="M29" s="15">
        <v>2304</v>
      </c>
      <c r="N29" s="16">
        <v>33139</v>
      </c>
      <c r="O29" s="41">
        <v>1204</v>
      </c>
      <c r="P29" s="15">
        <v>3627</v>
      </c>
      <c r="Q29" s="15">
        <v>979</v>
      </c>
      <c r="R29" s="15">
        <v>2532</v>
      </c>
      <c r="S29" s="15">
        <v>1476</v>
      </c>
      <c r="T29" s="16">
        <v>8614</v>
      </c>
      <c r="U29" s="30">
        <v>42957</v>
      </c>
    </row>
    <row r="30" spans="1:21" ht="17.25" customHeight="1" x14ac:dyDescent="0.2">
      <c r="A30" s="9">
        <v>2018</v>
      </c>
      <c r="B30" s="10">
        <v>1237</v>
      </c>
      <c r="C30" s="11">
        <v>2636</v>
      </c>
      <c r="D30" s="11">
        <v>4947</v>
      </c>
      <c r="E30" s="11">
        <v>3328</v>
      </c>
      <c r="F30" s="11">
        <v>3999</v>
      </c>
      <c r="G30" s="11">
        <v>1662</v>
      </c>
      <c r="H30" s="11">
        <v>4059</v>
      </c>
      <c r="I30" s="11">
        <v>920</v>
      </c>
      <c r="J30" s="11">
        <v>3676</v>
      </c>
      <c r="K30" s="11">
        <v>858</v>
      </c>
      <c r="L30" s="11">
        <v>2723</v>
      </c>
      <c r="M30" s="11">
        <v>2369</v>
      </c>
      <c r="N30" s="12">
        <v>32414</v>
      </c>
      <c r="O30" s="40">
        <v>1338</v>
      </c>
      <c r="P30" s="11">
        <v>3655</v>
      </c>
      <c r="Q30" s="11">
        <v>877</v>
      </c>
      <c r="R30" s="11">
        <v>2434</v>
      </c>
      <c r="S30" s="11">
        <v>1461</v>
      </c>
      <c r="T30" s="12">
        <v>8427</v>
      </c>
      <c r="U30" s="27">
        <v>42179</v>
      </c>
    </row>
    <row r="31" spans="1:21" ht="17.25" customHeight="1" x14ac:dyDescent="0.2">
      <c r="A31" s="9">
        <v>2019</v>
      </c>
      <c r="B31" s="10">
        <v>1243</v>
      </c>
      <c r="C31" s="11">
        <v>2396</v>
      </c>
      <c r="D31" s="11">
        <v>4949</v>
      </c>
      <c r="E31" s="11">
        <v>3307</v>
      </c>
      <c r="F31" s="11">
        <v>3687</v>
      </c>
      <c r="G31" s="11">
        <v>1576</v>
      </c>
      <c r="H31" s="11">
        <v>3995</v>
      </c>
      <c r="I31" s="11">
        <v>879</v>
      </c>
      <c r="J31" s="11">
        <v>3402</v>
      </c>
      <c r="K31" s="11">
        <v>863</v>
      </c>
      <c r="L31" s="11">
        <v>2608</v>
      </c>
      <c r="M31" s="11">
        <v>2305</v>
      </c>
      <c r="N31" s="12">
        <v>31210</v>
      </c>
      <c r="O31" s="40">
        <v>1223</v>
      </c>
      <c r="P31" s="11">
        <v>3398</v>
      </c>
      <c r="Q31" s="11">
        <v>837</v>
      </c>
      <c r="R31" s="11">
        <v>2303</v>
      </c>
      <c r="S31" s="11">
        <v>1486</v>
      </c>
      <c r="T31" s="12">
        <v>8024</v>
      </c>
      <c r="U31" s="27">
        <v>40457</v>
      </c>
    </row>
    <row r="32" spans="1:21" ht="17.25" customHeight="1" x14ac:dyDescent="0.2">
      <c r="A32" s="9">
        <v>2020</v>
      </c>
      <c r="B32" s="10">
        <v>849</v>
      </c>
      <c r="C32" s="11">
        <v>2179</v>
      </c>
      <c r="D32" s="11">
        <v>4101</v>
      </c>
      <c r="E32" s="11">
        <v>2487</v>
      </c>
      <c r="F32" s="11">
        <v>2980</v>
      </c>
      <c r="G32" s="11">
        <v>1305</v>
      </c>
      <c r="H32" s="11">
        <v>3318</v>
      </c>
      <c r="I32" s="11">
        <v>771</v>
      </c>
      <c r="J32" s="11">
        <v>2996</v>
      </c>
      <c r="K32" s="11">
        <v>697</v>
      </c>
      <c r="L32" s="11">
        <v>2106</v>
      </c>
      <c r="M32" s="11">
        <v>2023</v>
      </c>
      <c r="N32" s="12">
        <v>25812</v>
      </c>
      <c r="O32" s="40">
        <v>1224</v>
      </c>
      <c r="P32" s="11">
        <v>3299</v>
      </c>
      <c r="Q32" s="11">
        <v>848</v>
      </c>
      <c r="R32" s="11">
        <v>2260</v>
      </c>
      <c r="S32" s="11">
        <v>1329</v>
      </c>
      <c r="T32" s="12">
        <v>7736</v>
      </c>
      <c r="U32" s="27">
        <v>34772</v>
      </c>
    </row>
    <row r="33" spans="1:21" ht="17.25" customHeight="1" x14ac:dyDescent="0.2">
      <c r="A33" s="9">
        <v>2021</v>
      </c>
      <c r="B33" s="10">
        <v>889</v>
      </c>
      <c r="C33" s="11">
        <v>1949</v>
      </c>
      <c r="D33" s="11">
        <v>3929</v>
      </c>
      <c r="E33" s="11">
        <v>2450</v>
      </c>
      <c r="F33" s="11">
        <v>3034</v>
      </c>
      <c r="G33" s="11">
        <v>1218</v>
      </c>
      <c r="H33" s="11">
        <v>3106</v>
      </c>
      <c r="I33" s="11">
        <v>689</v>
      </c>
      <c r="J33" s="11">
        <v>2868</v>
      </c>
      <c r="K33" s="11">
        <v>726</v>
      </c>
      <c r="L33" s="11">
        <v>1978</v>
      </c>
      <c r="M33" s="11">
        <v>1998</v>
      </c>
      <c r="N33" s="12">
        <v>24834</v>
      </c>
      <c r="O33" s="40">
        <v>1235</v>
      </c>
      <c r="P33" s="11">
        <v>3098</v>
      </c>
      <c r="Q33" s="11">
        <v>771</v>
      </c>
      <c r="R33" s="11">
        <v>2335</v>
      </c>
      <c r="S33" s="11">
        <v>1281</v>
      </c>
      <c r="T33" s="12">
        <v>7485</v>
      </c>
      <c r="U33" s="27">
        <v>33554</v>
      </c>
    </row>
    <row r="34" spans="1:21" ht="17.25" customHeight="1" x14ac:dyDescent="0.2">
      <c r="A34" s="13">
        <v>2022</v>
      </c>
      <c r="B34" s="14">
        <v>960</v>
      </c>
      <c r="C34" s="15">
        <v>1790</v>
      </c>
      <c r="D34" s="15">
        <v>3907</v>
      </c>
      <c r="E34" s="15">
        <v>2217</v>
      </c>
      <c r="F34" s="15">
        <v>2709</v>
      </c>
      <c r="G34" s="15">
        <v>1150</v>
      </c>
      <c r="H34" s="15">
        <v>3076</v>
      </c>
      <c r="I34" s="15">
        <v>704</v>
      </c>
      <c r="J34" s="15">
        <v>2731</v>
      </c>
      <c r="K34" s="15">
        <v>771</v>
      </c>
      <c r="L34" s="15">
        <v>1894</v>
      </c>
      <c r="M34" s="15">
        <v>1946</v>
      </c>
      <c r="N34" s="16">
        <v>23855</v>
      </c>
      <c r="O34" s="41">
        <v>1195</v>
      </c>
      <c r="P34" s="15">
        <v>2918</v>
      </c>
      <c r="Q34" s="15">
        <v>717</v>
      </c>
      <c r="R34" s="15">
        <v>2700</v>
      </c>
      <c r="S34" s="15">
        <v>1183</v>
      </c>
      <c r="T34" s="16">
        <v>7518</v>
      </c>
      <c r="U34" s="30">
        <v>32568</v>
      </c>
    </row>
    <row r="35" spans="1:21" ht="17.25" customHeight="1" x14ac:dyDescent="0.2">
      <c r="A35" s="73">
        <v>2023</v>
      </c>
      <c r="B35" s="74">
        <v>897</v>
      </c>
      <c r="C35" s="75">
        <v>1736</v>
      </c>
      <c r="D35" s="75">
        <v>3948</v>
      </c>
      <c r="E35" s="75">
        <v>2045</v>
      </c>
      <c r="F35" s="75">
        <v>2602</v>
      </c>
      <c r="G35" s="75">
        <v>1077</v>
      </c>
      <c r="H35" s="75">
        <v>3077</v>
      </c>
      <c r="I35" s="75">
        <v>626</v>
      </c>
      <c r="J35" s="75">
        <v>2640</v>
      </c>
      <c r="K35" s="75">
        <v>735</v>
      </c>
      <c r="L35" s="75">
        <v>1813</v>
      </c>
      <c r="M35" s="75">
        <v>1748</v>
      </c>
      <c r="N35" s="76">
        <v>22944</v>
      </c>
      <c r="O35" s="79">
        <v>1227</v>
      </c>
      <c r="P35" s="75">
        <v>2812</v>
      </c>
      <c r="Q35" s="75">
        <v>723</v>
      </c>
      <c r="R35" s="75">
        <v>2519</v>
      </c>
      <c r="S35" s="75">
        <v>1070</v>
      </c>
      <c r="T35" s="76">
        <v>7124</v>
      </c>
      <c r="U35" s="78">
        <v>31295</v>
      </c>
    </row>
    <row r="36" spans="1:21" ht="17.25" customHeight="1" x14ac:dyDescent="0.2">
      <c r="A36" s="9"/>
      <c r="B36" s="10"/>
      <c r="C36" s="11"/>
      <c r="D36" s="11"/>
      <c r="E36" s="11"/>
      <c r="F36" s="11"/>
      <c r="G36" s="11"/>
      <c r="H36" s="11"/>
      <c r="I36" s="11"/>
      <c r="J36" s="11"/>
      <c r="K36" s="11"/>
      <c r="L36" s="11"/>
      <c r="M36" s="11"/>
      <c r="N36" s="12"/>
      <c r="O36" s="40"/>
      <c r="P36" s="11"/>
      <c r="Q36" s="11"/>
      <c r="R36" s="11"/>
      <c r="S36" s="11"/>
      <c r="T36" s="12"/>
      <c r="U36" s="27"/>
    </row>
    <row r="37" spans="1:21" ht="17.25" customHeight="1" x14ac:dyDescent="0.2">
      <c r="A37" s="1" t="s">
        <v>21</v>
      </c>
      <c r="B37" s="10"/>
      <c r="C37" s="11"/>
      <c r="D37" s="11"/>
      <c r="E37" s="11"/>
      <c r="F37" s="11"/>
      <c r="G37" s="11"/>
      <c r="H37" s="11"/>
      <c r="I37" s="11"/>
      <c r="J37" s="11"/>
      <c r="N37" s="17"/>
      <c r="O37" s="36"/>
      <c r="T37" s="17"/>
    </row>
    <row r="38" spans="1:21" ht="17.25" customHeight="1" x14ac:dyDescent="0.2">
      <c r="A38" s="9" t="s">
        <v>22</v>
      </c>
      <c r="B38" s="18">
        <f>B35/B34*100-100</f>
        <v>-6.5625</v>
      </c>
      <c r="C38" s="18">
        <f t="shared" ref="C38:U38" si="0">C35/C34*100-100</f>
        <v>-3.0167597765363183</v>
      </c>
      <c r="D38" s="18">
        <f t="shared" si="0"/>
        <v>1.0493985154850236</v>
      </c>
      <c r="E38" s="18">
        <f t="shared" si="0"/>
        <v>-7.7582318448353647</v>
      </c>
      <c r="F38" s="18">
        <f t="shared" si="0"/>
        <v>-3.9497969730527842</v>
      </c>
      <c r="G38" s="18">
        <f t="shared" si="0"/>
        <v>-6.3478260869565162</v>
      </c>
      <c r="H38" s="18">
        <f t="shared" si="0"/>
        <v>3.2509752925875546E-2</v>
      </c>
      <c r="I38" s="18">
        <f t="shared" si="0"/>
        <v>-11.079545454545453</v>
      </c>
      <c r="J38" s="18">
        <f t="shared" si="0"/>
        <v>-3.3321127792017506</v>
      </c>
      <c r="K38" s="18">
        <f t="shared" si="0"/>
        <v>-4.6692607003891027</v>
      </c>
      <c r="L38" s="18">
        <f t="shared" si="0"/>
        <v>-4.276663146779299</v>
      </c>
      <c r="M38" s="18">
        <f t="shared" si="0"/>
        <v>-10.174717368961979</v>
      </c>
      <c r="N38" s="18">
        <f t="shared" si="0"/>
        <v>-3.8189058897505817</v>
      </c>
      <c r="O38" s="18">
        <f t="shared" si="0"/>
        <v>2.6778242677824267</v>
      </c>
      <c r="P38" s="18">
        <f t="shared" si="0"/>
        <v>-3.6326250856751301</v>
      </c>
      <c r="Q38" s="18">
        <f t="shared" si="0"/>
        <v>0.83682008368199945</v>
      </c>
      <c r="R38" s="18">
        <f t="shared" si="0"/>
        <v>-6.7037037037036953</v>
      </c>
      <c r="S38" s="18">
        <f t="shared" si="0"/>
        <v>-9.5519864750634014</v>
      </c>
      <c r="T38" s="18">
        <f t="shared" si="0"/>
        <v>-5.2407555200851306</v>
      </c>
      <c r="U38" s="18">
        <f t="shared" si="0"/>
        <v>-3.9087447801522899</v>
      </c>
    </row>
    <row r="39" spans="1:21" ht="17.25" customHeight="1" x14ac:dyDescent="0.2">
      <c r="A39" s="9" t="s">
        <v>23</v>
      </c>
      <c r="B39" s="18">
        <f>B35/B30*100-100</f>
        <v>-27.485852869846411</v>
      </c>
      <c r="C39" s="18">
        <f t="shared" ref="C39:U39" si="1">C35/C30*100-100</f>
        <v>-34.142640364188154</v>
      </c>
      <c r="D39" s="18">
        <f t="shared" si="1"/>
        <v>-20.194057004244996</v>
      </c>
      <c r="E39" s="18">
        <f t="shared" si="1"/>
        <v>-38.551682692307686</v>
      </c>
      <c r="F39" s="18">
        <f t="shared" si="1"/>
        <v>-34.933733433358341</v>
      </c>
      <c r="G39" s="18">
        <f t="shared" si="1"/>
        <v>-35.198555956678703</v>
      </c>
      <c r="H39" s="18">
        <f t="shared" si="1"/>
        <v>-24.193151022419315</v>
      </c>
      <c r="I39" s="18">
        <f t="shared" si="1"/>
        <v>-31.956521739130437</v>
      </c>
      <c r="J39" s="18">
        <f t="shared" si="1"/>
        <v>-28.182807399347126</v>
      </c>
      <c r="K39" s="18">
        <f t="shared" si="1"/>
        <v>-14.335664335664333</v>
      </c>
      <c r="L39" s="18">
        <f t="shared" si="1"/>
        <v>-33.419023136246778</v>
      </c>
      <c r="M39" s="18">
        <f t="shared" si="1"/>
        <v>-26.213592233009706</v>
      </c>
      <c r="N39" s="18">
        <f t="shared" si="1"/>
        <v>-29.215770963164061</v>
      </c>
      <c r="O39" s="18">
        <f t="shared" si="1"/>
        <v>-8.2959641255605447</v>
      </c>
      <c r="P39" s="18">
        <f t="shared" si="1"/>
        <v>-23.064295485636109</v>
      </c>
      <c r="Q39" s="18">
        <f t="shared" si="1"/>
        <v>-17.559863169897383</v>
      </c>
      <c r="R39" s="18">
        <f t="shared" si="1"/>
        <v>3.4921939194741043</v>
      </c>
      <c r="S39" s="18">
        <f t="shared" si="1"/>
        <v>-26.76249144421628</v>
      </c>
      <c r="T39" s="18">
        <f t="shared" si="1"/>
        <v>-15.462204817847393</v>
      </c>
      <c r="U39" s="18">
        <f t="shared" si="1"/>
        <v>-25.804310201759179</v>
      </c>
    </row>
    <row r="40" spans="1:21" ht="17.25" customHeight="1" x14ac:dyDescent="0.2">
      <c r="A40" s="9" t="s">
        <v>24</v>
      </c>
      <c r="B40" s="18">
        <f>B35/B25*100-100</f>
        <v>-11.36363636363636</v>
      </c>
      <c r="C40" s="18">
        <f t="shared" ref="C40:U40" si="2">C35/C25*100-100</f>
        <v>-45.322834645669296</v>
      </c>
      <c r="D40" s="18">
        <f t="shared" si="2"/>
        <v>-28.179006730944153</v>
      </c>
      <c r="E40" s="18">
        <f t="shared" si="2"/>
        <v>-48.488664987405542</v>
      </c>
      <c r="F40" s="18">
        <f t="shared" si="2"/>
        <v>-46.449886807985187</v>
      </c>
      <c r="G40" s="18">
        <f t="shared" si="2"/>
        <v>-40.497237569060772</v>
      </c>
      <c r="H40" s="18">
        <f t="shared" si="2"/>
        <v>-34.406309955233425</v>
      </c>
      <c r="I40" s="18">
        <f t="shared" si="2"/>
        <v>-42.673992673992679</v>
      </c>
      <c r="J40" s="18">
        <f t="shared" si="2"/>
        <v>-39.670932358318097</v>
      </c>
      <c r="K40" s="18">
        <f t="shared" si="2"/>
        <v>-41.293929712460063</v>
      </c>
      <c r="L40" s="18">
        <f t="shared" si="2"/>
        <v>-42.261146496815286</v>
      </c>
      <c r="M40" s="18">
        <f t="shared" si="2"/>
        <v>-38.859741168240646</v>
      </c>
      <c r="N40" s="18">
        <f t="shared" si="2"/>
        <v>-39.193809132589507</v>
      </c>
      <c r="O40" s="18">
        <f t="shared" si="2"/>
        <v>-6.9749810462471515</v>
      </c>
      <c r="P40" s="18">
        <f t="shared" si="2"/>
        <v>-23.106371342630567</v>
      </c>
      <c r="Q40" s="18">
        <f t="shared" si="2"/>
        <v>-20.19867549668875</v>
      </c>
      <c r="R40" s="18">
        <f t="shared" si="2"/>
        <v>-13.495879120879124</v>
      </c>
      <c r="S40" s="18">
        <f t="shared" si="2"/>
        <v>-31.410256410256409</v>
      </c>
      <c r="T40" s="18">
        <f t="shared" si="2"/>
        <v>-21.15107913669064</v>
      </c>
      <c r="U40" s="18">
        <f>U35/U25*100-100</f>
        <v>-34.920040759456811</v>
      </c>
    </row>
    <row r="41" spans="1:21" ht="17.25" customHeight="1" x14ac:dyDescent="0.2">
      <c r="A41" s="9" t="s">
        <v>25</v>
      </c>
      <c r="B41" s="18">
        <f>B35/B5*100-100</f>
        <v>-52.236421725239616</v>
      </c>
      <c r="C41" s="18">
        <f t="shared" ref="C41:U41" si="3">C35/C5*100-100</f>
        <v>-38.526912181303118</v>
      </c>
      <c r="D41" s="18">
        <f t="shared" si="3"/>
        <v>3.6492517721186601</v>
      </c>
      <c r="E41" s="18">
        <f t="shared" si="3"/>
        <v>-7.591504744690468</v>
      </c>
      <c r="F41" s="18">
        <f t="shared" si="3"/>
        <v>-41.077898550724633</v>
      </c>
      <c r="G41" s="18">
        <f t="shared" si="3"/>
        <v>-55.031315240083508</v>
      </c>
      <c r="H41" s="18">
        <f t="shared" si="3"/>
        <v>-24.472263132056952</v>
      </c>
      <c r="I41" s="18">
        <f t="shared" si="3"/>
        <v>-61.759315821624924</v>
      </c>
      <c r="J41" s="18">
        <f t="shared" si="3"/>
        <v>-35.246504782928625</v>
      </c>
      <c r="K41" s="18">
        <f t="shared" si="3"/>
        <v>-12.604042806183116</v>
      </c>
      <c r="L41" s="18">
        <f t="shared" si="3"/>
        <v>-41.23176661264182</v>
      </c>
      <c r="M41" s="18">
        <f t="shared" si="3"/>
        <v>-41.401273885350321</v>
      </c>
      <c r="N41" s="18">
        <f t="shared" si="3"/>
        <v>-32.974994157513436</v>
      </c>
      <c r="O41" s="18">
        <f t="shared" si="3"/>
        <v>7.726075504828799</v>
      </c>
      <c r="P41" s="18">
        <f t="shared" si="3"/>
        <v>-52.866242038216562</v>
      </c>
      <c r="Q41" s="18">
        <f t="shared" si="3"/>
        <v>-59.698996655518393</v>
      </c>
      <c r="R41" s="18">
        <f t="shared" si="3"/>
        <v>-55.729349736379611</v>
      </c>
      <c r="S41" s="18">
        <f t="shared" si="3"/>
        <v>-62.44296244296244</v>
      </c>
      <c r="T41" s="18">
        <f t="shared" si="3"/>
        <v>-56.291797042763356</v>
      </c>
      <c r="U41" s="18">
        <f t="shared" si="3"/>
        <v>-39.432939810334823</v>
      </c>
    </row>
    <row r="43" spans="1:21" x14ac:dyDescent="0.2">
      <c r="A43" s="62" t="s">
        <v>46</v>
      </c>
      <c r="B43" s="62"/>
      <c r="C43" s="62"/>
      <c r="D43" s="62"/>
      <c r="E43" s="62"/>
      <c r="F43" s="62"/>
      <c r="G43" s="62"/>
      <c r="H43" s="62"/>
      <c r="I43" s="62"/>
      <c r="J43" s="62"/>
      <c r="K43" s="62"/>
      <c r="L43" s="62"/>
      <c r="M43" s="62"/>
      <c r="N43" s="62"/>
      <c r="O43" s="62"/>
      <c r="P43" s="62"/>
      <c r="Q43" s="62"/>
      <c r="R43" s="62"/>
      <c r="S43" s="62"/>
      <c r="T43" s="62"/>
      <c r="U43" s="62"/>
    </row>
    <row r="44" spans="1:21" s="42" customFormat="1" ht="45" customHeight="1" x14ac:dyDescent="0.2">
      <c r="B44" s="59" t="str">
        <f>'Headcount Total'!B44:U44</f>
        <v>(1) IMPORTANT NOTE: Headcount enrollments prior to fall 2012 included students who were exclusively auditing classes or courses that cannot be applied towards a formal award as well as students studying abroad but paying only a nominal fee at their home institution, even though IPEDS instructs institutions to exclude these students from headcount enrollment. These students are not included in fall 2012 and later years, in accordance with IPEDS definitions.</v>
      </c>
      <c r="C44" s="59"/>
      <c r="D44" s="59"/>
      <c r="E44" s="59"/>
      <c r="F44" s="59"/>
      <c r="G44" s="59"/>
      <c r="H44" s="59"/>
      <c r="I44" s="59"/>
      <c r="J44" s="59"/>
      <c r="K44" s="59"/>
      <c r="L44" s="59"/>
      <c r="M44" s="59"/>
      <c r="N44" s="59"/>
      <c r="O44" s="59"/>
      <c r="P44" s="59"/>
      <c r="Q44" s="59"/>
      <c r="R44" s="59"/>
      <c r="S44" s="59"/>
      <c r="T44" s="59"/>
      <c r="U44" s="59"/>
    </row>
    <row r="45" spans="1:21" s="42" customFormat="1" ht="45" customHeight="1" x14ac:dyDescent="0.2">
      <c r="B45" s="59" t="str">
        <f>'Headcount Total'!B45:U45</f>
        <v>(2) Charter Oak State College through 2011 historically included students who were affiliated with the college for the purposes of transcript evaluation and degree aggregation but were not enrolled for credit, although this practice is not consistent with IPEDS enrollment reporting definitions. The decrease in enrollment for Charter Oak State College is entirely attributable to this change in reporting practice.</v>
      </c>
      <c r="C45" s="59"/>
      <c r="D45" s="59"/>
      <c r="E45" s="59"/>
      <c r="F45" s="59"/>
      <c r="G45" s="59"/>
      <c r="H45" s="59"/>
      <c r="I45" s="59"/>
      <c r="J45" s="59"/>
      <c r="K45" s="59"/>
      <c r="L45" s="59"/>
      <c r="M45" s="59"/>
      <c r="N45" s="59"/>
      <c r="O45" s="59"/>
      <c r="P45" s="59"/>
      <c r="Q45" s="59"/>
      <c r="R45" s="59"/>
      <c r="S45" s="59"/>
      <c r="T45" s="59"/>
      <c r="U45" s="59"/>
    </row>
    <row r="46" spans="1:21" s="42" customFormat="1" ht="30" customHeight="1" x14ac:dyDescent="0.2">
      <c r="B46" s="59" t="str">
        <f>'Headcount Total'!B46:U46</f>
        <v>(3) Data for Fall 2013 are census-date counts, except for Charter Oak State College (see n. 2). Data were not official until reported to IPEDS in spring 2014.</v>
      </c>
      <c r="C46" s="59"/>
      <c r="D46" s="59"/>
      <c r="E46" s="59"/>
      <c r="F46" s="59"/>
      <c r="G46" s="59"/>
      <c r="H46" s="59"/>
      <c r="I46" s="59"/>
      <c r="J46" s="59"/>
      <c r="K46" s="59"/>
      <c r="L46" s="59"/>
      <c r="M46" s="59"/>
      <c r="N46" s="59"/>
      <c r="O46" s="59"/>
      <c r="P46" s="59"/>
      <c r="Q46" s="59"/>
      <c r="R46" s="59"/>
      <c r="S46" s="59"/>
      <c r="T46" s="59"/>
      <c r="U46" s="59"/>
    </row>
    <row r="47" spans="1:21" s="42" customFormat="1" ht="22.5" customHeight="1" x14ac:dyDescent="0.2">
      <c r="B47" s="60" t="str">
        <f>'Headcount Total'!B47:U47</f>
        <v>About these data</v>
      </c>
      <c r="C47" s="60"/>
      <c r="D47" s="60"/>
      <c r="E47" s="60"/>
      <c r="F47" s="60"/>
      <c r="G47" s="60"/>
      <c r="H47" s="60"/>
      <c r="I47" s="60"/>
      <c r="J47" s="60"/>
      <c r="K47" s="60"/>
      <c r="L47" s="60"/>
      <c r="M47" s="60"/>
      <c r="N47" s="60"/>
      <c r="O47" s="60"/>
      <c r="P47" s="60"/>
      <c r="Q47" s="60"/>
      <c r="R47" s="60"/>
      <c r="S47" s="60"/>
      <c r="T47" s="60"/>
      <c r="U47" s="60"/>
    </row>
    <row r="48" spans="1:21" s="42" customFormat="1" ht="26.25" customHeight="1" x14ac:dyDescent="0.2">
      <c r="B48" s="61" t="str">
        <f>'Headcount Total'!B48:U48</f>
        <v xml:space="preserve">Enrollments as of Fall 2015 are those as of institutions' respective Fall census dates, which correspond to approximately three weeks after the start of the classes, with the exception of Charter Oak State College whose census date is approximately 2 months after the start of classes. Data prior to Fall 2015 were obtained via the Integrated Postsecondary Education Data System (IPEDS). </v>
      </c>
      <c r="C48" s="61"/>
      <c r="D48" s="61"/>
      <c r="E48" s="61"/>
      <c r="F48" s="61"/>
      <c r="G48" s="61"/>
      <c r="H48" s="61"/>
      <c r="I48" s="61"/>
      <c r="J48" s="61"/>
      <c r="K48" s="61"/>
      <c r="L48" s="61"/>
      <c r="M48" s="61"/>
      <c r="N48" s="61"/>
      <c r="O48" s="61"/>
      <c r="P48" s="61"/>
      <c r="Q48" s="61"/>
      <c r="R48" s="61"/>
      <c r="S48" s="61"/>
      <c r="T48" s="61"/>
      <c r="U48" s="61"/>
    </row>
    <row r="49" spans="2:21" s="42" customFormat="1" ht="17.25" customHeight="1" x14ac:dyDescent="0.2">
      <c r="B49" s="58" t="str">
        <f>'Headcount Total'!B49:U49</f>
        <v>Prepared by the Office of Decision Support &amp; Institutional Research,March 26, 2023.</v>
      </c>
      <c r="C49" s="58"/>
      <c r="D49" s="58"/>
      <c r="E49" s="58"/>
      <c r="F49" s="58"/>
      <c r="G49" s="58"/>
      <c r="H49" s="58"/>
      <c r="I49" s="58"/>
      <c r="J49" s="58"/>
      <c r="K49" s="58"/>
      <c r="L49" s="58"/>
      <c r="M49" s="58"/>
      <c r="N49" s="58"/>
      <c r="O49" s="58"/>
      <c r="P49" s="58"/>
      <c r="Q49" s="58"/>
      <c r="R49" s="58"/>
      <c r="S49" s="58"/>
      <c r="T49" s="58"/>
      <c r="U49" s="58"/>
    </row>
  </sheetData>
  <mergeCells count="13">
    <mergeCell ref="B49:U49"/>
    <mergeCell ref="A1:U1"/>
    <mergeCell ref="A3:A4"/>
    <mergeCell ref="B3:N3"/>
    <mergeCell ref="O3:O4"/>
    <mergeCell ref="P3:T3"/>
    <mergeCell ref="U3:U4"/>
    <mergeCell ref="A43:U43"/>
    <mergeCell ref="B44:U44"/>
    <mergeCell ref="B45:U45"/>
    <mergeCell ref="B46:U46"/>
    <mergeCell ref="B47:U47"/>
    <mergeCell ref="B48:U48"/>
  </mergeCells>
  <pageMargins left="0.7" right="0.7" top="0.75" bottom="0.75" header="0.3" footer="0.3"/>
  <pageSetup scale="60" orientation="landscape" r:id="rId1"/>
  <ignoredErrors>
    <ignoredError sqref="N26 T26" formulaRange="1"/>
    <ignoredError sqref="A5:A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U50"/>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9.140625" defaultRowHeight="12.75" x14ac:dyDescent="0.2"/>
  <cols>
    <col min="1" max="1" width="13.42578125" style="1" bestFit="1" customWidth="1"/>
    <col min="2" max="20" width="7.7109375" style="1" customWidth="1"/>
    <col min="21" max="16384" width="9.140625" style="1"/>
  </cols>
  <sheetData>
    <row r="1" spans="1:21" s="55" customFormat="1" ht="16.5" x14ac:dyDescent="0.25">
      <c r="A1" s="69" t="s">
        <v>56</v>
      </c>
      <c r="B1" s="69"/>
      <c r="C1" s="69"/>
      <c r="D1" s="69"/>
      <c r="E1" s="69"/>
      <c r="F1" s="69"/>
      <c r="G1" s="69"/>
      <c r="H1" s="69"/>
      <c r="I1" s="69"/>
      <c r="J1" s="69"/>
      <c r="K1" s="69"/>
      <c r="L1" s="69"/>
      <c r="M1" s="69"/>
      <c r="N1" s="69"/>
      <c r="O1" s="69"/>
      <c r="P1" s="69"/>
      <c r="Q1" s="69"/>
      <c r="R1" s="69"/>
      <c r="S1" s="69"/>
      <c r="T1" s="69"/>
      <c r="U1" s="69"/>
    </row>
    <row r="2" spans="1:21" s="55" customFormat="1" x14ac:dyDescent="0.2"/>
    <row r="3" spans="1:21" ht="15" customHeight="1" x14ac:dyDescent="0.2">
      <c r="A3" s="64" t="s">
        <v>0</v>
      </c>
      <c r="B3" s="65" t="s">
        <v>49</v>
      </c>
      <c r="C3" s="66"/>
      <c r="D3" s="66"/>
      <c r="E3" s="66"/>
      <c r="F3" s="66"/>
      <c r="G3" s="66"/>
      <c r="H3" s="66"/>
      <c r="I3" s="66"/>
      <c r="J3" s="66"/>
      <c r="K3" s="66"/>
      <c r="L3" s="66"/>
      <c r="M3" s="66"/>
      <c r="N3" s="66"/>
      <c r="O3" s="67" t="s">
        <v>60</v>
      </c>
      <c r="P3" s="66" t="s">
        <v>1</v>
      </c>
      <c r="Q3" s="66"/>
      <c r="R3" s="66"/>
      <c r="S3" s="66"/>
      <c r="T3" s="66"/>
      <c r="U3" s="68" t="s">
        <v>2</v>
      </c>
    </row>
    <row r="4" spans="1:21" ht="95.25" customHeight="1" x14ac:dyDescent="0.2">
      <c r="A4" s="64"/>
      <c r="B4" s="2" t="s">
        <v>3</v>
      </c>
      <c r="C4" s="2" t="s">
        <v>4</v>
      </c>
      <c r="D4" s="2" t="s">
        <v>5</v>
      </c>
      <c r="E4" s="2" t="s">
        <v>6</v>
      </c>
      <c r="F4" s="2" t="s">
        <v>7</v>
      </c>
      <c r="G4" s="2" t="s">
        <v>8</v>
      </c>
      <c r="H4" s="2" t="s">
        <v>9</v>
      </c>
      <c r="I4" s="2" t="s">
        <v>10</v>
      </c>
      <c r="J4" s="2" t="s">
        <v>11</v>
      </c>
      <c r="K4" s="3" t="s">
        <v>12</v>
      </c>
      <c r="L4" s="3" t="s">
        <v>13</v>
      </c>
      <c r="M4" s="3" t="s">
        <v>14</v>
      </c>
      <c r="N4" s="4" t="s">
        <v>15</v>
      </c>
      <c r="O4" s="67"/>
      <c r="P4" s="3" t="s">
        <v>16</v>
      </c>
      <c r="Q4" s="3" t="s">
        <v>17</v>
      </c>
      <c r="R4" s="3" t="s">
        <v>18</v>
      </c>
      <c r="S4" s="3" t="s">
        <v>19</v>
      </c>
      <c r="T4" s="4" t="s">
        <v>20</v>
      </c>
      <c r="U4" s="68"/>
    </row>
    <row r="5" spans="1:21" ht="17.25" customHeight="1" x14ac:dyDescent="0.2">
      <c r="A5" s="5" t="s">
        <v>27</v>
      </c>
      <c r="B5" s="6">
        <v>303</v>
      </c>
      <c r="C5" s="7">
        <v>759</v>
      </c>
      <c r="D5" s="7">
        <v>1354</v>
      </c>
      <c r="E5" s="7">
        <v>478</v>
      </c>
      <c r="F5" s="7">
        <v>2042</v>
      </c>
      <c r="G5" s="7">
        <v>790</v>
      </c>
      <c r="H5" s="7">
        <v>1934</v>
      </c>
      <c r="I5" s="7">
        <v>459</v>
      </c>
      <c r="J5" s="7">
        <v>1036</v>
      </c>
      <c r="K5" s="7">
        <v>319</v>
      </c>
      <c r="L5" s="7">
        <v>999</v>
      </c>
      <c r="M5" s="7">
        <v>837</v>
      </c>
      <c r="N5" s="8">
        <v>11310</v>
      </c>
      <c r="O5" s="25">
        <v>0</v>
      </c>
      <c r="P5" s="7">
        <v>6394</v>
      </c>
      <c r="Q5" s="7">
        <v>2778</v>
      </c>
      <c r="R5" s="7">
        <v>5892</v>
      </c>
      <c r="S5" s="7">
        <v>2818</v>
      </c>
      <c r="T5" s="8">
        <v>17882</v>
      </c>
      <c r="U5" s="23">
        <v>29192</v>
      </c>
    </row>
    <row r="6" spans="1:21" ht="17.25" customHeight="1" x14ac:dyDescent="0.2">
      <c r="A6" s="9" t="s">
        <v>28</v>
      </c>
      <c r="B6" s="10">
        <v>329</v>
      </c>
      <c r="C6" s="11">
        <v>666</v>
      </c>
      <c r="D6" s="11">
        <v>1257</v>
      </c>
      <c r="E6" s="11">
        <v>478</v>
      </c>
      <c r="F6" s="11">
        <v>1873</v>
      </c>
      <c r="G6" s="11">
        <v>761</v>
      </c>
      <c r="H6" s="11">
        <v>1855</v>
      </c>
      <c r="I6" s="11">
        <v>442</v>
      </c>
      <c r="J6" s="11">
        <v>1139</v>
      </c>
      <c r="K6" s="11">
        <v>311</v>
      </c>
      <c r="L6" s="11">
        <v>961</v>
      </c>
      <c r="M6" s="11">
        <v>971</v>
      </c>
      <c r="N6" s="12">
        <v>11043</v>
      </c>
      <c r="O6" s="28">
        <v>0</v>
      </c>
      <c r="P6" s="11">
        <v>6088</v>
      </c>
      <c r="Q6" s="11">
        <v>2827</v>
      </c>
      <c r="R6" s="11">
        <v>5556</v>
      </c>
      <c r="S6" s="11">
        <v>2797</v>
      </c>
      <c r="T6" s="12">
        <v>17268</v>
      </c>
      <c r="U6" s="26">
        <v>28311</v>
      </c>
    </row>
    <row r="7" spans="1:21" ht="17.25" customHeight="1" x14ac:dyDescent="0.2">
      <c r="A7" s="9" t="s">
        <v>29</v>
      </c>
      <c r="B7" s="10">
        <v>285</v>
      </c>
      <c r="C7" s="11">
        <v>591</v>
      </c>
      <c r="D7" s="11">
        <v>1184</v>
      </c>
      <c r="E7" s="11">
        <v>451</v>
      </c>
      <c r="F7" s="11">
        <v>1648</v>
      </c>
      <c r="G7" s="11">
        <v>700</v>
      </c>
      <c r="H7" s="11">
        <v>1719</v>
      </c>
      <c r="I7" s="11">
        <v>425</v>
      </c>
      <c r="J7" s="11">
        <v>1200</v>
      </c>
      <c r="K7" s="11">
        <v>308</v>
      </c>
      <c r="L7" s="11">
        <v>960</v>
      </c>
      <c r="M7" s="11">
        <v>981</v>
      </c>
      <c r="N7" s="12">
        <v>10452</v>
      </c>
      <c r="O7" s="28">
        <v>0</v>
      </c>
      <c r="P7" s="11">
        <v>5864</v>
      </c>
      <c r="Q7" s="11">
        <v>2880</v>
      </c>
      <c r="R7" s="11">
        <v>5461</v>
      </c>
      <c r="S7" s="11">
        <v>2806</v>
      </c>
      <c r="T7" s="12">
        <v>17011</v>
      </c>
      <c r="U7" s="26">
        <v>27463</v>
      </c>
    </row>
    <row r="8" spans="1:21" ht="17.25" customHeight="1" x14ac:dyDescent="0.2">
      <c r="A8" s="9" t="s">
        <v>30</v>
      </c>
      <c r="B8" s="10">
        <v>299</v>
      </c>
      <c r="C8" s="11">
        <v>540</v>
      </c>
      <c r="D8" s="11">
        <v>1096</v>
      </c>
      <c r="E8" s="11">
        <v>472</v>
      </c>
      <c r="F8" s="11">
        <v>1549</v>
      </c>
      <c r="G8" s="11">
        <v>629</v>
      </c>
      <c r="H8" s="11">
        <v>1536</v>
      </c>
      <c r="I8" s="11">
        <v>462</v>
      </c>
      <c r="J8" s="11">
        <v>1251</v>
      </c>
      <c r="K8" s="11">
        <v>308</v>
      </c>
      <c r="L8" s="11">
        <v>888</v>
      </c>
      <c r="M8" s="11">
        <v>901</v>
      </c>
      <c r="N8" s="12">
        <v>9931</v>
      </c>
      <c r="O8" s="28">
        <v>0</v>
      </c>
      <c r="P8" s="11">
        <v>5717</v>
      </c>
      <c r="Q8" s="11">
        <v>2953</v>
      </c>
      <c r="R8" s="11">
        <v>5446</v>
      </c>
      <c r="S8" s="11">
        <v>2757</v>
      </c>
      <c r="T8" s="12">
        <v>16873</v>
      </c>
      <c r="U8" s="26">
        <v>26804</v>
      </c>
    </row>
    <row r="9" spans="1:21" ht="17.25" customHeight="1" x14ac:dyDescent="0.2">
      <c r="A9" s="9" t="s">
        <v>31</v>
      </c>
      <c r="B9" s="10">
        <v>298</v>
      </c>
      <c r="C9" s="11">
        <v>510</v>
      </c>
      <c r="D9" s="11">
        <v>979</v>
      </c>
      <c r="E9" s="11">
        <v>636</v>
      </c>
      <c r="F9" s="11">
        <v>1505</v>
      </c>
      <c r="G9" s="11">
        <v>562</v>
      </c>
      <c r="H9" s="11">
        <v>1442</v>
      </c>
      <c r="I9" s="11">
        <v>429</v>
      </c>
      <c r="J9" s="11">
        <v>1243</v>
      </c>
      <c r="K9" s="11">
        <v>306</v>
      </c>
      <c r="L9" s="11">
        <v>837</v>
      </c>
      <c r="M9" s="11">
        <v>811</v>
      </c>
      <c r="N9" s="12">
        <v>9558</v>
      </c>
      <c r="O9" s="28">
        <v>0</v>
      </c>
      <c r="P9" s="11">
        <v>5648</v>
      </c>
      <c r="Q9" s="11">
        <v>2953</v>
      </c>
      <c r="R9" s="11">
        <v>5526</v>
      </c>
      <c r="S9" s="11">
        <v>2824</v>
      </c>
      <c r="T9" s="12">
        <v>16951</v>
      </c>
      <c r="U9" s="26">
        <v>26509</v>
      </c>
    </row>
    <row r="10" spans="1:21" ht="17.25" customHeight="1" x14ac:dyDescent="0.2">
      <c r="A10" s="5" t="s">
        <v>32</v>
      </c>
      <c r="B10" s="6">
        <v>313</v>
      </c>
      <c r="C10" s="7">
        <v>524</v>
      </c>
      <c r="D10" s="7">
        <v>949</v>
      </c>
      <c r="E10" s="7">
        <v>715</v>
      </c>
      <c r="F10" s="7">
        <v>1516</v>
      </c>
      <c r="G10" s="7">
        <v>517</v>
      </c>
      <c r="H10" s="7">
        <v>1478</v>
      </c>
      <c r="I10" s="7">
        <v>403</v>
      </c>
      <c r="J10" s="7">
        <v>1201</v>
      </c>
      <c r="K10" s="7">
        <v>324</v>
      </c>
      <c r="L10" s="7">
        <v>885</v>
      </c>
      <c r="M10" s="7">
        <v>830</v>
      </c>
      <c r="N10" s="8">
        <v>9655</v>
      </c>
      <c r="O10" s="25">
        <v>0</v>
      </c>
      <c r="P10" s="7">
        <v>5939</v>
      </c>
      <c r="Q10" s="7">
        <v>3151</v>
      </c>
      <c r="R10" s="7">
        <v>5493</v>
      </c>
      <c r="S10" s="7">
        <v>2964</v>
      </c>
      <c r="T10" s="8">
        <v>17547</v>
      </c>
      <c r="U10" s="23">
        <v>27202</v>
      </c>
    </row>
    <row r="11" spans="1:21" ht="17.25" customHeight="1" x14ac:dyDescent="0.2">
      <c r="A11" s="9" t="s">
        <v>33</v>
      </c>
      <c r="B11" s="10">
        <v>371</v>
      </c>
      <c r="C11" s="11">
        <v>487</v>
      </c>
      <c r="D11" s="11">
        <v>1025</v>
      </c>
      <c r="E11" s="11">
        <v>786</v>
      </c>
      <c r="F11" s="11">
        <v>1620</v>
      </c>
      <c r="G11" s="11">
        <v>582</v>
      </c>
      <c r="H11" s="11">
        <v>1579</v>
      </c>
      <c r="I11" s="11">
        <v>375</v>
      </c>
      <c r="J11" s="11">
        <v>1370</v>
      </c>
      <c r="K11" s="11">
        <v>393</v>
      </c>
      <c r="L11" s="11">
        <v>891</v>
      </c>
      <c r="M11" s="11">
        <v>890</v>
      </c>
      <c r="N11" s="12">
        <v>10369</v>
      </c>
      <c r="O11" s="28">
        <v>0</v>
      </c>
      <c r="P11" s="11">
        <v>6207</v>
      </c>
      <c r="Q11" s="11">
        <v>3428</v>
      </c>
      <c r="R11" s="11">
        <v>5651</v>
      </c>
      <c r="S11" s="11">
        <v>3101</v>
      </c>
      <c r="T11" s="12">
        <v>18387</v>
      </c>
      <c r="U11" s="26">
        <v>28756</v>
      </c>
    </row>
    <row r="12" spans="1:21" ht="17.25" customHeight="1" x14ac:dyDescent="0.2">
      <c r="A12" s="9" t="s">
        <v>34</v>
      </c>
      <c r="B12" s="10">
        <v>390</v>
      </c>
      <c r="C12" s="11">
        <v>573</v>
      </c>
      <c r="D12" s="11">
        <v>1060</v>
      </c>
      <c r="E12" s="11">
        <v>861</v>
      </c>
      <c r="F12" s="11">
        <v>1714</v>
      </c>
      <c r="G12" s="11">
        <v>581</v>
      </c>
      <c r="H12" s="11">
        <v>1681</v>
      </c>
      <c r="I12" s="11">
        <v>398</v>
      </c>
      <c r="J12" s="11">
        <v>1456</v>
      </c>
      <c r="K12" s="11">
        <v>392</v>
      </c>
      <c r="L12" s="11">
        <v>884</v>
      </c>
      <c r="M12" s="11">
        <v>897</v>
      </c>
      <c r="N12" s="12">
        <v>10887</v>
      </c>
      <c r="O12" s="28">
        <v>0</v>
      </c>
      <c r="P12" s="11">
        <v>6375</v>
      </c>
      <c r="Q12" s="11">
        <v>3479</v>
      </c>
      <c r="R12" s="11">
        <v>6010</v>
      </c>
      <c r="S12" s="11">
        <v>3318</v>
      </c>
      <c r="T12" s="12">
        <v>19182</v>
      </c>
      <c r="U12" s="26">
        <v>30069</v>
      </c>
    </row>
    <row r="13" spans="1:21" ht="17.25" customHeight="1" x14ac:dyDescent="0.2">
      <c r="A13" s="9" t="s">
        <v>35</v>
      </c>
      <c r="B13" s="10">
        <v>409</v>
      </c>
      <c r="C13" s="11">
        <v>640</v>
      </c>
      <c r="D13" s="11">
        <v>1228</v>
      </c>
      <c r="E13" s="11">
        <v>1068</v>
      </c>
      <c r="F13" s="11">
        <v>1872</v>
      </c>
      <c r="G13" s="11">
        <v>614</v>
      </c>
      <c r="H13" s="11">
        <v>1774</v>
      </c>
      <c r="I13" s="11">
        <v>402</v>
      </c>
      <c r="J13" s="11">
        <v>1663</v>
      </c>
      <c r="K13" s="11">
        <v>467</v>
      </c>
      <c r="L13" s="11">
        <v>858</v>
      </c>
      <c r="M13" s="11">
        <v>1049</v>
      </c>
      <c r="N13" s="12">
        <v>12044</v>
      </c>
      <c r="O13" s="28">
        <v>0</v>
      </c>
      <c r="P13" s="11">
        <v>6636</v>
      </c>
      <c r="Q13" s="11">
        <v>3574</v>
      </c>
      <c r="R13" s="11">
        <v>6295</v>
      </c>
      <c r="S13" s="11">
        <v>3583</v>
      </c>
      <c r="T13" s="12">
        <v>20088</v>
      </c>
      <c r="U13" s="26">
        <v>32132</v>
      </c>
    </row>
    <row r="14" spans="1:21" ht="17.25" customHeight="1" x14ac:dyDescent="0.2">
      <c r="A14" s="13" t="s">
        <v>36</v>
      </c>
      <c r="B14" s="14">
        <v>434</v>
      </c>
      <c r="C14" s="15">
        <v>793</v>
      </c>
      <c r="D14" s="15">
        <v>1522</v>
      </c>
      <c r="E14" s="15">
        <v>1215</v>
      </c>
      <c r="F14" s="15">
        <v>2117</v>
      </c>
      <c r="G14" s="15">
        <v>704</v>
      </c>
      <c r="H14" s="15">
        <v>1904</v>
      </c>
      <c r="I14" s="15">
        <v>478</v>
      </c>
      <c r="J14" s="15">
        <v>1802</v>
      </c>
      <c r="K14" s="15">
        <v>487</v>
      </c>
      <c r="L14" s="15">
        <v>1014</v>
      </c>
      <c r="M14" s="15">
        <v>1245</v>
      </c>
      <c r="N14" s="16">
        <v>13715</v>
      </c>
      <c r="O14" s="31">
        <v>0</v>
      </c>
      <c r="P14" s="15">
        <v>6940</v>
      </c>
      <c r="Q14" s="15">
        <v>3631</v>
      </c>
      <c r="R14" s="15">
        <v>6277</v>
      </c>
      <c r="S14" s="15">
        <v>3722</v>
      </c>
      <c r="T14" s="16">
        <v>20570</v>
      </c>
      <c r="U14" s="29">
        <v>34285</v>
      </c>
    </row>
    <row r="15" spans="1:21" ht="17.25" customHeight="1" x14ac:dyDescent="0.2">
      <c r="A15" s="9" t="s">
        <v>37</v>
      </c>
      <c r="B15" s="10">
        <v>456</v>
      </c>
      <c r="C15" s="11">
        <v>848</v>
      </c>
      <c r="D15" s="11">
        <v>1526</v>
      </c>
      <c r="E15" s="11">
        <v>1372</v>
      </c>
      <c r="F15" s="11">
        <v>2238</v>
      </c>
      <c r="G15" s="11">
        <v>752</v>
      </c>
      <c r="H15" s="11">
        <v>1936</v>
      </c>
      <c r="I15" s="11">
        <v>510</v>
      </c>
      <c r="J15" s="11">
        <v>1947</v>
      </c>
      <c r="K15" s="11">
        <v>510</v>
      </c>
      <c r="L15" s="11">
        <v>1009</v>
      </c>
      <c r="M15" s="11">
        <v>1365</v>
      </c>
      <c r="N15" s="12">
        <v>14469</v>
      </c>
      <c r="O15" s="28">
        <v>0</v>
      </c>
      <c r="P15" s="11">
        <v>6780</v>
      </c>
      <c r="Q15" s="11">
        <v>3619</v>
      </c>
      <c r="R15" s="11">
        <v>6347</v>
      </c>
      <c r="S15" s="11">
        <v>3814</v>
      </c>
      <c r="T15" s="12">
        <v>20560</v>
      </c>
      <c r="U15" s="26">
        <v>35029</v>
      </c>
    </row>
    <row r="16" spans="1:21" ht="17.25" customHeight="1" x14ac:dyDescent="0.2">
      <c r="A16" s="9" t="s">
        <v>38</v>
      </c>
      <c r="B16" s="10">
        <v>492</v>
      </c>
      <c r="C16" s="11">
        <v>896</v>
      </c>
      <c r="D16" s="11">
        <v>1706</v>
      </c>
      <c r="E16" s="11">
        <v>1510</v>
      </c>
      <c r="F16" s="11">
        <v>2512</v>
      </c>
      <c r="G16" s="11">
        <v>867</v>
      </c>
      <c r="H16" s="11">
        <v>2139</v>
      </c>
      <c r="I16" s="11">
        <v>513</v>
      </c>
      <c r="J16" s="11">
        <v>1986</v>
      </c>
      <c r="K16" s="11">
        <v>571</v>
      </c>
      <c r="L16" s="11">
        <v>1169</v>
      </c>
      <c r="M16" s="11">
        <v>1437</v>
      </c>
      <c r="N16" s="12">
        <v>15798</v>
      </c>
      <c r="O16" s="28">
        <v>0</v>
      </c>
      <c r="P16" s="11">
        <v>7245</v>
      </c>
      <c r="Q16" s="11">
        <v>3700</v>
      </c>
      <c r="R16" s="11">
        <v>6617</v>
      </c>
      <c r="S16" s="11">
        <v>3873</v>
      </c>
      <c r="T16" s="12">
        <v>21435</v>
      </c>
      <c r="U16" s="26">
        <v>37233</v>
      </c>
    </row>
    <row r="17" spans="1:21" ht="17.25" customHeight="1" x14ac:dyDescent="0.2">
      <c r="A17" s="9" t="s">
        <v>39</v>
      </c>
      <c r="B17" s="10">
        <v>526</v>
      </c>
      <c r="C17" s="11">
        <v>927</v>
      </c>
      <c r="D17" s="11">
        <v>1809</v>
      </c>
      <c r="E17" s="11">
        <v>1477</v>
      </c>
      <c r="F17" s="11">
        <v>2713</v>
      </c>
      <c r="G17" s="11">
        <v>876</v>
      </c>
      <c r="H17" s="11">
        <v>2211</v>
      </c>
      <c r="I17" s="11">
        <v>527</v>
      </c>
      <c r="J17" s="11">
        <v>2015</v>
      </c>
      <c r="K17" s="11">
        <v>643</v>
      </c>
      <c r="L17" s="11">
        <v>1173</v>
      </c>
      <c r="M17" s="11">
        <v>1488</v>
      </c>
      <c r="N17" s="12">
        <v>16385</v>
      </c>
      <c r="O17" s="28">
        <v>0</v>
      </c>
      <c r="P17" s="11">
        <v>7445</v>
      </c>
      <c r="Q17" s="11">
        <v>3751</v>
      </c>
      <c r="R17" s="11">
        <v>6697</v>
      </c>
      <c r="S17" s="11">
        <v>4002</v>
      </c>
      <c r="T17" s="12">
        <v>21895</v>
      </c>
      <c r="U17" s="26">
        <v>38280</v>
      </c>
    </row>
    <row r="18" spans="1:21" ht="17.25" customHeight="1" x14ac:dyDescent="0.2">
      <c r="A18" s="9" t="s">
        <v>40</v>
      </c>
      <c r="B18" s="10">
        <v>568</v>
      </c>
      <c r="C18" s="11">
        <v>896</v>
      </c>
      <c r="D18" s="11">
        <v>1961</v>
      </c>
      <c r="E18" s="11">
        <v>1489</v>
      </c>
      <c r="F18" s="11">
        <v>2678</v>
      </c>
      <c r="G18" s="11">
        <v>943</v>
      </c>
      <c r="H18" s="11">
        <v>2266</v>
      </c>
      <c r="I18" s="11">
        <v>521</v>
      </c>
      <c r="J18" s="11">
        <v>2102</v>
      </c>
      <c r="K18" s="11">
        <v>669</v>
      </c>
      <c r="L18" s="11">
        <v>1279</v>
      </c>
      <c r="M18" s="11">
        <v>1455</v>
      </c>
      <c r="N18" s="12">
        <v>16827</v>
      </c>
      <c r="O18" s="28">
        <v>0</v>
      </c>
      <c r="P18" s="11">
        <v>7463</v>
      </c>
      <c r="Q18" s="11">
        <v>3898</v>
      </c>
      <c r="R18" s="11">
        <v>7052</v>
      </c>
      <c r="S18" s="11">
        <v>4131</v>
      </c>
      <c r="T18" s="12">
        <v>22544</v>
      </c>
      <c r="U18" s="26">
        <v>39371</v>
      </c>
    </row>
    <row r="19" spans="1:21" ht="17.25" customHeight="1" x14ac:dyDescent="0.2">
      <c r="A19" s="9" t="s">
        <v>41</v>
      </c>
      <c r="B19" s="10">
        <v>617</v>
      </c>
      <c r="C19" s="11">
        <v>1027</v>
      </c>
      <c r="D19" s="11">
        <v>2187</v>
      </c>
      <c r="E19" s="11">
        <v>1616</v>
      </c>
      <c r="F19" s="11">
        <v>2940</v>
      </c>
      <c r="G19" s="11">
        <v>1037</v>
      </c>
      <c r="H19" s="11">
        <v>2490</v>
      </c>
      <c r="I19" s="11">
        <v>548</v>
      </c>
      <c r="J19" s="11">
        <v>2197</v>
      </c>
      <c r="K19" s="11">
        <v>661</v>
      </c>
      <c r="L19" s="11">
        <v>1316</v>
      </c>
      <c r="M19" s="11">
        <v>1543</v>
      </c>
      <c r="N19" s="12">
        <v>18179</v>
      </c>
      <c r="O19" s="28">
        <v>81</v>
      </c>
      <c r="P19" s="11">
        <v>7658</v>
      </c>
      <c r="Q19" s="11">
        <v>3975</v>
      </c>
      <c r="R19" s="11">
        <v>7114</v>
      </c>
      <c r="S19" s="11">
        <v>4375</v>
      </c>
      <c r="T19" s="12">
        <v>23122</v>
      </c>
      <c r="U19" s="26">
        <v>41382</v>
      </c>
    </row>
    <row r="20" spans="1:21" ht="17.25" customHeight="1" x14ac:dyDescent="0.2">
      <c r="A20" s="5" t="s">
        <v>42</v>
      </c>
      <c r="B20" s="6">
        <v>642</v>
      </c>
      <c r="C20" s="7">
        <v>1078</v>
      </c>
      <c r="D20" s="7">
        <v>2351</v>
      </c>
      <c r="E20" s="7">
        <v>1878</v>
      </c>
      <c r="F20" s="7">
        <v>3227</v>
      </c>
      <c r="G20" s="7">
        <v>1017</v>
      </c>
      <c r="H20" s="7">
        <v>2564</v>
      </c>
      <c r="I20" s="7">
        <v>570</v>
      </c>
      <c r="J20" s="7">
        <v>2389</v>
      </c>
      <c r="K20" s="7">
        <v>715</v>
      </c>
      <c r="L20" s="7">
        <v>1423</v>
      </c>
      <c r="M20" s="7">
        <v>1840</v>
      </c>
      <c r="N20" s="8">
        <v>19694</v>
      </c>
      <c r="O20" s="25">
        <v>131</v>
      </c>
      <c r="P20" s="7">
        <v>7785</v>
      </c>
      <c r="Q20" s="7">
        <v>4123</v>
      </c>
      <c r="R20" s="7">
        <v>7173</v>
      </c>
      <c r="S20" s="7">
        <v>4599</v>
      </c>
      <c r="T20" s="8">
        <v>23680</v>
      </c>
      <c r="U20" s="23">
        <v>43505</v>
      </c>
    </row>
    <row r="21" spans="1:21" ht="17.25" customHeight="1" x14ac:dyDescent="0.2">
      <c r="A21" s="9" t="s">
        <v>43</v>
      </c>
      <c r="B21" s="10">
        <v>703</v>
      </c>
      <c r="C21" s="11">
        <v>1222</v>
      </c>
      <c r="D21" s="11">
        <v>2474</v>
      </c>
      <c r="E21" s="11">
        <v>2230</v>
      </c>
      <c r="F21" s="11">
        <v>3430</v>
      </c>
      <c r="G21" s="11">
        <v>1222</v>
      </c>
      <c r="H21" s="11">
        <v>2771</v>
      </c>
      <c r="I21" s="11">
        <v>591</v>
      </c>
      <c r="J21" s="11">
        <v>2562</v>
      </c>
      <c r="K21" s="11">
        <v>774</v>
      </c>
      <c r="L21" s="11">
        <v>1551</v>
      </c>
      <c r="M21" s="11">
        <v>1874</v>
      </c>
      <c r="N21" s="12">
        <v>21404</v>
      </c>
      <c r="O21" s="28">
        <v>168</v>
      </c>
      <c r="P21" s="11">
        <v>7859</v>
      </c>
      <c r="Q21" s="11">
        <v>4326</v>
      </c>
      <c r="R21" s="11">
        <v>7366</v>
      </c>
      <c r="S21" s="11">
        <v>4756</v>
      </c>
      <c r="T21" s="12">
        <v>24307</v>
      </c>
      <c r="U21" s="26">
        <v>45879</v>
      </c>
    </row>
    <row r="22" spans="1:21" ht="17.25" customHeight="1" x14ac:dyDescent="0.2">
      <c r="A22" s="9" t="s">
        <v>44</v>
      </c>
      <c r="B22" s="10">
        <v>688</v>
      </c>
      <c r="C22" s="11">
        <v>1317</v>
      </c>
      <c r="D22" s="11">
        <v>2553</v>
      </c>
      <c r="E22" s="11">
        <v>2348</v>
      </c>
      <c r="F22" s="11">
        <v>3213</v>
      </c>
      <c r="G22" s="11">
        <v>1186</v>
      </c>
      <c r="H22" s="11">
        <v>2951</v>
      </c>
      <c r="I22" s="11">
        <v>548</v>
      </c>
      <c r="J22" s="11">
        <v>2531</v>
      </c>
      <c r="K22" s="11">
        <v>783</v>
      </c>
      <c r="L22" s="11">
        <v>1741</v>
      </c>
      <c r="M22" s="11">
        <v>2059</v>
      </c>
      <c r="N22" s="12">
        <v>21918</v>
      </c>
      <c r="O22" s="28">
        <v>237</v>
      </c>
      <c r="P22" s="11">
        <v>7925</v>
      </c>
      <c r="Q22" s="11">
        <v>4416</v>
      </c>
      <c r="R22" s="11">
        <v>7494</v>
      </c>
      <c r="S22" s="11">
        <v>4905</v>
      </c>
      <c r="T22" s="12">
        <v>24740</v>
      </c>
      <c r="U22" s="26">
        <v>46895</v>
      </c>
    </row>
    <row r="23" spans="1:21" ht="17.25" customHeight="1" x14ac:dyDescent="0.2">
      <c r="A23" s="9" t="s">
        <v>45</v>
      </c>
      <c r="B23" s="10">
        <v>650</v>
      </c>
      <c r="C23" s="11">
        <v>1179</v>
      </c>
      <c r="D23" s="11">
        <v>2490</v>
      </c>
      <c r="E23" s="11">
        <v>2242</v>
      </c>
      <c r="F23" s="11">
        <v>2819</v>
      </c>
      <c r="G23" s="11">
        <v>1099</v>
      </c>
      <c r="H23" s="11">
        <v>2764</v>
      </c>
      <c r="I23" s="11">
        <v>511</v>
      </c>
      <c r="J23" s="11">
        <v>2375</v>
      </c>
      <c r="K23" s="11">
        <v>663</v>
      </c>
      <c r="L23" s="11">
        <v>1650</v>
      </c>
      <c r="M23" s="11">
        <v>1857</v>
      </c>
      <c r="N23" s="12">
        <v>20299</v>
      </c>
      <c r="O23" s="28">
        <v>254</v>
      </c>
      <c r="P23" s="11">
        <v>7823</v>
      </c>
      <c r="Q23" s="11">
        <v>4446</v>
      </c>
      <c r="R23" s="11">
        <v>7524</v>
      </c>
      <c r="S23" s="11">
        <v>4763</v>
      </c>
      <c r="T23" s="12">
        <v>24556</v>
      </c>
      <c r="U23" s="26">
        <v>45109</v>
      </c>
    </row>
    <row r="24" spans="1:21" ht="17.25" customHeight="1" x14ac:dyDescent="0.2">
      <c r="A24" s="21" t="s">
        <v>47</v>
      </c>
      <c r="B24" s="14">
        <v>650</v>
      </c>
      <c r="C24" s="15">
        <v>1052</v>
      </c>
      <c r="D24" s="15">
        <v>2612</v>
      </c>
      <c r="E24" s="15">
        <v>2056</v>
      </c>
      <c r="F24" s="15">
        <v>2721</v>
      </c>
      <c r="G24" s="15">
        <v>1088</v>
      </c>
      <c r="H24" s="15">
        <v>2647</v>
      </c>
      <c r="I24" s="15">
        <v>464</v>
      </c>
      <c r="J24" s="15">
        <v>2267</v>
      </c>
      <c r="K24" s="15">
        <v>691</v>
      </c>
      <c r="L24" s="15">
        <v>1569</v>
      </c>
      <c r="M24" s="15">
        <v>1783</v>
      </c>
      <c r="N24" s="16">
        <v>19600</v>
      </c>
      <c r="O24" s="31">
        <v>276</v>
      </c>
      <c r="P24" s="15">
        <v>7771</v>
      </c>
      <c r="Q24" s="15">
        <v>4420</v>
      </c>
      <c r="R24" s="15">
        <v>7289</v>
      </c>
      <c r="S24" s="15">
        <v>4501</v>
      </c>
      <c r="T24" s="16">
        <v>23981</v>
      </c>
      <c r="U24" s="30">
        <v>43857</v>
      </c>
    </row>
    <row r="25" spans="1:21" ht="17.25" customHeight="1" x14ac:dyDescent="0.2">
      <c r="A25" s="34" t="s">
        <v>52</v>
      </c>
      <c r="B25" s="6">
        <v>703</v>
      </c>
      <c r="C25" s="7">
        <v>993</v>
      </c>
      <c r="D25" s="7">
        <v>2689</v>
      </c>
      <c r="E25" s="7">
        <v>1843</v>
      </c>
      <c r="F25" s="7">
        <v>2712</v>
      </c>
      <c r="G25" s="7">
        <v>1089</v>
      </c>
      <c r="H25" s="7">
        <v>2603</v>
      </c>
      <c r="I25" s="7">
        <v>457</v>
      </c>
      <c r="J25" s="7">
        <v>2180</v>
      </c>
      <c r="K25" s="7">
        <v>677</v>
      </c>
      <c r="L25" s="7">
        <v>1609</v>
      </c>
      <c r="M25" s="7">
        <v>1688</v>
      </c>
      <c r="N25" s="8">
        <v>19243</v>
      </c>
      <c r="O25" s="33">
        <v>287</v>
      </c>
      <c r="P25" s="7">
        <v>7624</v>
      </c>
      <c r="Q25" s="7">
        <v>4395</v>
      </c>
      <c r="R25" s="7">
        <v>7016</v>
      </c>
      <c r="S25" s="7">
        <v>4394</v>
      </c>
      <c r="T25" s="8">
        <v>23429</v>
      </c>
      <c r="U25" s="38">
        <v>42959</v>
      </c>
    </row>
    <row r="26" spans="1:21" ht="17.25" customHeight="1" x14ac:dyDescent="0.2">
      <c r="A26" s="9">
        <v>2014</v>
      </c>
      <c r="B26" s="10">
        <v>690</v>
      </c>
      <c r="C26" s="11">
        <v>971</v>
      </c>
      <c r="D26" s="11">
        <v>2589</v>
      </c>
      <c r="E26" s="11">
        <v>1694</v>
      </c>
      <c r="F26" s="11">
        <v>2517</v>
      </c>
      <c r="G26" s="11">
        <v>1162</v>
      </c>
      <c r="H26" s="11">
        <v>2369</v>
      </c>
      <c r="I26" s="11">
        <v>423</v>
      </c>
      <c r="J26" s="11">
        <v>2258</v>
      </c>
      <c r="K26" s="11">
        <v>671</v>
      </c>
      <c r="L26" s="11">
        <v>1486</v>
      </c>
      <c r="M26" s="11">
        <v>1586</v>
      </c>
      <c r="N26" s="12">
        <f>SUM(B26:M26)</f>
        <v>18416</v>
      </c>
      <c r="O26" s="28">
        <v>386</v>
      </c>
      <c r="P26" s="11">
        <v>7702</v>
      </c>
      <c r="Q26" s="11">
        <v>4288</v>
      </c>
      <c r="R26" s="11">
        <v>6802</v>
      </c>
      <c r="S26" s="11">
        <v>4365</v>
      </c>
      <c r="T26" s="12">
        <f>SUM(P26:S26)</f>
        <v>23157</v>
      </c>
      <c r="U26" s="26">
        <f>T26+O26+N26</f>
        <v>41959</v>
      </c>
    </row>
    <row r="27" spans="1:21" ht="17.25" customHeight="1" x14ac:dyDescent="0.2">
      <c r="A27" s="9">
        <v>2015</v>
      </c>
      <c r="B27" s="10">
        <v>622</v>
      </c>
      <c r="C27" s="11">
        <v>825</v>
      </c>
      <c r="D27" s="11">
        <v>2286</v>
      </c>
      <c r="E27" s="11">
        <v>1654</v>
      </c>
      <c r="F27" s="11">
        <v>2383</v>
      </c>
      <c r="G27" s="11">
        <v>1087</v>
      </c>
      <c r="H27" s="11">
        <v>2362</v>
      </c>
      <c r="I27" s="11">
        <v>434</v>
      </c>
      <c r="J27" s="11">
        <v>2134</v>
      </c>
      <c r="K27" s="11">
        <v>587</v>
      </c>
      <c r="L27" s="11">
        <v>1407</v>
      </c>
      <c r="M27" s="11">
        <v>1594</v>
      </c>
      <c r="N27" s="12">
        <v>17375</v>
      </c>
      <c r="O27" s="28">
        <v>329</v>
      </c>
      <c r="P27" s="11">
        <v>7763</v>
      </c>
      <c r="Q27" s="11">
        <v>4267</v>
      </c>
      <c r="R27" s="11">
        <v>6869</v>
      </c>
      <c r="S27" s="11">
        <v>4250</v>
      </c>
      <c r="T27" s="12">
        <v>23149</v>
      </c>
      <c r="U27" s="26">
        <f>T27+O27+N27</f>
        <v>40853</v>
      </c>
    </row>
    <row r="28" spans="1:21" ht="17.25" customHeight="1" x14ac:dyDescent="0.2">
      <c r="A28" s="9">
        <v>2016</v>
      </c>
      <c r="B28" s="10">
        <v>652</v>
      </c>
      <c r="C28" s="11">
        <v>688</v>
      </c>
      <c r="D28" s="11">
        <v>2081</v>
      </c>
      <c r="E28" s="11">
        <v>1767</v>
      </c>
      <c r="F28" s="11">
        <v>2169</v>
      </c>
      <c r="G28" s="11">
        <v>976</v>
      </c>
      <c r="H28" s="11">
        <v>2231</v>
      </c>
      <c r="I28" s="11">
        <v>419</v>
      </c>
      <c r="J28" s="11">
        <v>1978</v>
      </c>
      <c r="K28" s="11">
        <v>524</v>
      </c>
      <c r="L28" s="11">
        <v>1383</v>
      </c>
      <c r="M28" s="11">
        <v>1433</v>
      </c>
      <c r="N28" s="12">
        <v>16301</v>
      </c>
      <c r="O28" s="28">
        <v>313</v>
      </c>
      <c r="P28" s="11">
        <v>7539</v>
      </c>
      <c r="Q28" s="11">
        <v>4292</v>
      </c>
      <c r="R28" s="11">
        <v>6830</v>
      </c>
      <c r="S28" s="11">
        <v>4116</v>
      </c>
      <c r="T28" s="12">
        <v>22777</v>
      </c>
      <c r="U28" s="26">
        <f>T28+O28+N28</f>
        <v>39391</v>
      </c>
    </row>
    <row r="29" spans="1:21" ht="17.25" customHeight="1" x14ac:dyDescent="0.2">
      <c r="A29" s="21">
        <v>2017</v>
      </c>
      <c r="B29" s="14">
        <v>676</v>
      </c>
      <c r="C29" s="15">
        <v>690</v>
      </c>
      <c r="D29" s="15">
        <v>2179</v>
      </c>
      <c r="E29" s="15">
        <v>1729</v>
      </c>
      <c r="F29" s="15">
        <v>1969</v>
      </c>
      <c r="G29" s="15">
        <v>995</v>
      </c>
      <c r="H29" s="15">
        <v>2173</v>
      </c>
      <c r="I29" s="15">
        <v>375</v>
      </c>
      <c r="J29" s="15">
        <v>2054</v>
      </c>
      <c r="K29" s="15">
        <v>505</v>
      </c>
      <c r="L29" s="15">
        <v>1340</v>
      </c>
      <c r="M29" s="15">
        <v>1553</v>
      </c>
      <c r="N29" s="16">
        <v>16238</v>
      </c>
      <c r="O29" s="31">
        <v>290</v>
      </c>
      <c r="P29" s="15">
        <v>7605</v>
      </c>
      <c r="Q29" s="15">
        <v>4210</v>
      </c>
      <c r="R29" s="15">
        <v>6814</v>
      </c>
      <c r="S29" s="15">
        <v>4089</v>
      </c>
      <c r="T29" s="16">
        <f>SUM(P29:S29)</f>
        <v>22718</v>
      </c>
      <c r="U29" s="30">
        <f>N29+O29+T29</f>
        <v>39246</v>
      </c>
    </row>
    <row r="30" spans="1:21" ht="17.25" customHeight="1" x14ac:dyDescent="0.2">
      <c r="A30" s="9">
        <v>2018</v>
      </c>
      <c r="B30" s="10">
        <v>621</v>
      </c>
      <c r="C30" s="11">
        <v>654</v>
      </c>
      <c r="D30" s="11">
        <v>2069</v>
      </c>
      <c r="E30" s="11">
        <v>1684</v>
      </c>
      <c r="F30" s="11">
        <v>2004</v>
      </c>
      <c r="G30" s="11">
        <v>885</v>
      </c>
      <c r="H30" s="11">
        <v>2181</v>
      </c>
      <c r="I30" s="11">
        <v>379</v>
      </c>
      <c r="J30" s="11">
        <v>1737</v>
      </c>
      <c r="K30" s="11">
        <v>477</v>
      </c>
      <c r="L30" s="11">
        <v>1274</v>
      </c>
      <c r="M30" s="11">
        <v>1533</v>
      </c>
      <c r="N30" s="12">
        <v>15498</v>
      </c>
      <c r="O30" s="28">
        <v>296</v>
      </c>
      <c r="P30" s="11">
        <v>7576</v>
      </c>
      <c r="Q30" s="11">
        <v>4247</v>
      </c>
      <c r="R30" s="11">
        <v>6877</v>
      </c>
      <c r="S30" s="11">
        <v>4128</v>
      </c>
      <c r="T30" s="12">
        <f>SUM(P30:S30)</f>
        <v>22828</v>
      </c>
      <c r="U30" s="27">
        <f>N30+O30+T30</f>
        <v>38622</v>
      </c>
    </row>
    <row r="31" spans="1:21" ht="17.25" customHeight="1" x14ac:dyDescent="0.2">
      <c r="A31" s="9">
        <v>2019</v>
      </c>
      <c r="B31" s="10">
        <v>556</v>
      </c>
      <c r="C31" s="11">
        <v>687</v>
      </c>
      <c r="D31" s="11">
        <v>1915</v>
      </c>
      <c r="E31" s="11">
        <v>1529</v>
      </c>
      <c r="F31" s="11">
        <v>1824</v>
      </c>
      <c r="G31" s="11">
        <v>848</v>
      </c>
      <c r="H31" s="11">
        <v>2109</v>
      </c>
      <c r="I31" s="11">
        <v>429</v>
      </c>
      <c r="J31" s="11">
        <v>1681</v>
      </c>
      <c r="K31" s="11">
        <v>504</v>
      </c>
      <c r="L31" s="11">
        <v>1137</v>
      </c>
      <c r="M31" s="11">
        <v>1476</v>
      </c>
      <c r="N31" s="12">
        <v>14695</v>
      </c>
      <c r="O31" s="28">
        <v>387</v>
      </c>
      <c r="P31" s="11">
        <v>7253</v>
      </c>
      <c r="Q31" s="11">
        <v>4063</v>
      </c>
      <c r="R31" s="11">
        <v>6801</v>
      </c>
      <c r="S31" s="11">
        <v>4078</v>
      </c>
      <c r="T31" s="12">
        <f>SUM(P31:S31)</f>
        <v>22195</v>
      </c>
      <c r="U31" s="27">
        <f>N31+O31+T31</f>
        <v>37277</v>
      </c>
    </row>
    <row r="32" spans="1:21" ht="17.25" customHeight="1" x14ac:dyDescent="0.2">
      <c r="A32" s="9">
        <v>2020</v>
      </c>
      <c r="B32" s="10">
        <v>455</v>
      </c>
      <c r="C32" s="11">
        <v>536</v>
      </c>
      <c r="D32" s="11">
        <v>1902</v>
      </c>
      <c r="E32" s="11">
        <v>1334</v>
      </c>
      <c r="F32" s="11">
        <v>1468</v>
      </c>
      <c r="G32" s="11">
        <v>801</v>
      </c>
      <c r="H32" s="11">
        <v>1925</v>
      </c>
      <c r="I32" s="11">
        <v>457</v>
      </c>
      <c r="J32" s="11">
        <v>1425</v>
      </c>
      <c r="K32" s="11">
        <v>465</v>
      </c>
      <c r="L32" s="11">
        <v>1056</v>
      </c>
      <c r="M32" s="11">
        <v>1342</v>
      </c>
      <c r="N32" s="12">
        <v>13166</v>
      </c>
      <c r="O32" s="28">
        <v>410</v>
      </c>
      <c r="P32" s="11">
        <v>7353</v>
      </c>
      <c r="Q32" s="11">
        <v>3797</v>
      </c>
      <c r="R32" s="11">
        <v>7071</v>
      </c>
      <c r="S32" s="11">
        <v>3917</v>
      </c>
      <c r="T32" s="12">
        <v>22138</v>
      </c>
      <c r="U32" s="27">
        <v>35714</v>
      </c>
    </row>
    <row r="33" spans="1:21" ht="17.25" customHeight="1" x14ac:dyDescent="0.2">
      <c r="A33" s="9">
        <v>2021</v>
      </c>
      <c r="B33" s="10">
        <v>437</v>
      </c>
      <c r="C33" s="11">
        <v>525</v>
      </c>
      <c r="D33" s="11">
        <v>1774</v>
      </c>
      <c r="E33" s="11">
        <v>1154</v>
      </c>
      <c r="F33" s="11">
        <v>1460</v>
      </c>
      <c r="G33" s="11">
        <v>770</v>
      </c>
      <c r="H33" s="11">
        <v>1698</v>
      </c>
      <c r="I33" s="11">
        <v>439</v>
      </c>
      <c r="J33" s="11">
        <v>1238</v>
      </c>
      <c r="K33" s="11">
        <v>405</v>
      </c>
      <c r="L33" s="11">
        <v>1060</v>
      </c>
      <c r="M33" s="11">
        <v>1322</v>
      </c>
      <c r="N33" s="12">
        <v>12282</v>
      </c>
      <c r="O33" s="28">
        <v>377</v>
      </c>
      <c r="P33" s="11">
        <v>6071</v>
      </c>
      <c r="Q33" s="11">
        <v>3476</v>
      </c>
      <c r="R33" s="11">
        <v>5644</v>
      </c>
      <c r="S33" s="11">
        <v>3440</v>
      </c>
      <c r="T33" s="12">
        <f>SUM(P33:S33)</f>
        <v>18631</v>
      </c>
      <c r="U33" s="27">
        <f>N33+O33+T33</f>
        <v>31290</v>
      </c>
    </row>
    <row r="34" spans="1:21" ht="17.25" customHeight="1" x14ac:dyDescent="0.2">
      <c r="A34" s="13">
        <v>2022</v>
      </c>
      <c r="B34" s="14">
        <v>454</v>
      </c>
      <c r="C34" s="15">
        <v>605</v>
      </c>
      <c r="D34" s="15">
        <v>1672</v>
      </c>
      <c r="E34" s="15">
        <v>1147</v>
      </c>
      <c r="F34" s="15">
        <v>1455</v>
      </c>
      <c r="G34" s="15">
        <v>730</v>
      </c>
      <c r="H34" s="15">
        <v>1627</v>
      </c>
      <c r="I34" s="15">
        <v>445</v>
      </c>
      <c r="J34" s="15">
        <v>1339</v>
      </c>
      <c r="K34" s="15">
        <v>418</v>
      </c>
      <c r="L34" s="15">
        <v>1058</v>
      </c>
      <c r="M34" s="15">
        <v>1321</v>
      </c>
      <c r="N34" s="16">
        <v>12271</v>
      </c>
      <c r="O34" s="31">
        <v>399</v>
      </c>
      <c r="P34" s="15">
        <v>6080</v>
      </c>
      <c r="Q34" s="15">
        <v>3285</v>
      </c>
      <c r="R34" s="15">
        <v>5331</v>
      </c>
      <c r="S34" s="57">
        <v>3165</v>
      </c>
      <c r="T34" s="16">
        <f>SUM(P34:S34)</f>
        <v>17861</v>
      </c>
      <c r="U34" s="30">
        <f>N34+O34+T34</f>
        <v>30531</v>
      </c>
    </row>
    <row r="35" spans="1:21" ht="17.25" customHeight="1" x14ac:dyDescent="0.2">
      <c r="A35" s="73">
        <v>2023</v>
      </c>
      <c r="B35" s="74">
        <v>432</v>
      </c>
      <c r="C35" s="75">
        <v>588</v>
      </c>
      <c r="D35" s="75">
        <v>1725</v>
      </c>
      <c r="E35" s="75">
        <v>926</v>
      </c>
      <c r="F35" s="75">
        <v>1532</v>
      </c>
      <c r="G35" s="75">
        <v>699</v>
      </c>
      <c r="H35" s="75">
        <v>1840</v>
      </c>
      <c r="I35" s="75">
        <v>350</v>
      </c>
      <c r="J35" s="75">
        <v>1226</v>
      </c>
      <c r="K35" s="75">
        <v>462</v>
      </c>
      <c r="L35" s="75">
        <v>954</v>
      </c>
      <c r="M35" s="75">
        <v>1313</v>
      </c>
      <c r="N35" s="76">
        <v>12047</v>
      </c>
      <c r="O35" s="77">
        <v>526</v>
      </c>
      <c r="P35" s="75">
        <v>6375</v>
      </c>
      <c r="Q35" s="75">
        <v>3184</v>
      </c>
      <c r="R35" s="75">
        <v>5392</v>
      </c>
      <c r="S35" s="75">
        <v>2997</v>
      </c>
      <c r="T35" s="16">
        <f>SUM(P35:S35)</f>
        <v>17948</v>
      </c>
      <c r="U35" s="30">
        <f>N35+O35+T35</f>
        <v>30521</v>
      </c>
    </row>
    <row r="36" spans="1:21" ht="17.25" customHeight="1" x14ac:dyDescent="0.2">
      <c r="A36" s="9"/>
      <c r="B36" s="10"/>
      <c r="C36" s="11"/>
      <c r="D36" s="11"/>
      <c r="E36" s="11"/>
      <c r="F36" s="11"/>
      <c r="G36" s="11"/>
      <c r="H36" s="11"/>
      <c r="I36" s="11"/>
      <c r="J36" s="11"/>
      <c r="K36" s="11"/>
      <c r="L36" s="11"/>
      <c r="M36" s="11"/>
      <c r="N36" s="12"/>
      <c r="O36" s="28"/>
      <c r="P36" s="11"/>
      <c r="Q36" s="11"/>
      <c r="R36" s="11"/>
      <c r="S36" s="11"/>
      <c r="T36" s="12"/>
      <c r="U36" s="27"/>
    </row>
    <row r="37" spans="1:21" ht="17.25" customHeight="1" x14ac:dyDescent="0.2">
      <c r="A37" s="1" t="s">
        <v>21</v>
      </c>
      <c r="B37" s="10"/>
      <c r="C37" s="11"/>
      <c r="D37" s="11"/>
      <c r="E37" s="11"/>
      <c r="F37" s="11"/>
      <c r="G37" s="11"/>
      <c r="H37" s="11"/>
      <c r="I37" s="11"/>
      <c r="J37" s="11"/>
      <c r="N37" s="17"/>
      <c r="O37" s="36"/>
      <c r="T37" s="17"/>
    </row>
    <row r="38" spans="1:21" ht="17.25" customHeight="1" x14ac:dyDescent="0.2">
      <c r="A38" s="9" t="s">
        <v>22</v>
      </c>
      <c r="B38" s="18">
        <f>B35/B34*100-100</f>
        <v>-4.8458149779735749</v>
      </c>
      <c r="C38" s="18">
        <f t="shared" ref="C38:U38" si="0">C35/C34*100-100</f>
        <v>-2.8099173553719083</v>
      </c>
      <c r="D38" s="18">
        <f t="shared" si="0"/>
        <v>3.1698564593301484</v>
      </c>
      <c r="E38" s="18">
        <f t="shared" si="0"/>
        <v>-19.267654751525725</v>
      </c>
      <c r="F38" s="18">
        <f t="shared" si="0"/>
        <v>5.2920962199312811</v>
      </c>
      <c r="G38" s="18">
        <f t="shared" si="0"/>
        <v>-4.2465753424657464</v>
      </c>
      <c r="H38" s="18">
        <f t="shared" si="0"/>
        <v>13.091579594345419</v>
      </c>
      <c r="I38" s="18">
        <f t="shared" si="0"/>
        <v>-21.348314606741567</v>
      </c>
      <c r="J38" s="18">
        <f t="shared" si="0"/>
        <v>-8.4391336818521268</v>
      </c>
      <c r="K38" s="18">
        <f t="shared" si="0"/>
        <v>10.526315789473699</v>
      </c>
      <c r="L38" s="18">
        <f t="shared" si="0"/>
        <v>-9.8298676748582352</v>
      </c>
      <c r="M38" s="18">
        <f t="shared" si="0"/>
        <v>-0.60560181680544645</v>
      </c>
      <c r="N38" s="18">
        <f t="shared" si="0"/>
        <v>-1.8254420992584102</v>
      </c>
      <c r="O38" s="18">
        <f t="shared" si="0"/>
        <v>31.8295739348371</v>
      </c>
      <c r="P38" s="18">
        <f t="shared" si="0"/>
        <v>4.8519736842105345</v>
      </c>
      <c r="Q38" s="18">
        <f t="shared" si="0"/>
        <v>-3.074581430745809</v>
      </c>
      <c r="R38" s="18">
        <f t="shared" si="0"/>
        <v>1.1442506096417162</v>
      </c>
      <c r="S38" s="18">
        <f t="shared" si="0"/>
        <v>-5.3080568720379091</v>
      </c>
      <c r="T38" s="18">
        <f t="shared" si="0"/>
        <v>0.48709478752589064</v>
      </c>
      <c r="U38" s="18">
        <f t="shared" si="0"/>
        <v>-3.2753594707031652E-2</v>
      </c>
    </row>
    <row r="39" spans="1:21" ht="17.25" customHeight="1" x14ac:dyDescent="0.2">
      <c r="A39" s="9" t="s">
        <v>23</v>
      </c>
      <c r="B39" s="18">
        <f>B35/B30*100-100</f>
        <v>-30.434782608695656</v>
      </c>
      <c r="C39" s="18">
        <f t="shared" ref="C39:U39" si="1">C35/C30*100-100</f>
        <v>-10.091743119266056</v>
      </c>
      <c r="D39" s="18">
        <f t="shared" si="1"/>
        <v>-16.62638956017399</v>
      </c>
      <c r="E39" s="18">
        <f t="shared" si="1"/>
        <v>-45.011876484560567</v>
      </c>
      <c r="F39" s="18">
        <f t="shared" si="1"/>
        <v>-23.552894211576842</v>
      </c>
      <c r="G39" s="18">
        <f t="shared" si="1"/>
        <v>-21.016949152542381</v>
      </c>
      <c r="H39" s="18">
        <f t="shared" si="1"/>
        <v>-15.635029802842737</v>
      </c>
      <c r="I39" s="18">
        <f t="shared" si="1"/>
        <v>-7.6517150395778373</v>
      </c>
      <c r="J39" s="18">
        <f t="shared" si="1"/>
        <v>-29.418537708693151</v>
      </c>
      <c r="K39" s="18">
        <f t="shared" si="1"/>
        <v>-3.1446540880503164</v>
      </c>
      <c r="L39" s="18">
        <f t="shared" si="1"/>
        <v>-25.117739403453683</v>
      </c>
      <c r="M39" s="18">
        <f t="shared" si="1"/>
        <v>-14.350945857795168</v>
      </c>
      <c r="N39" s="18">
        <f t="shared" si="1"/>
        <v>-22.267389340560072</v>
      </c>
      <c r="O39" s="18">
        <f t="shared" si="1"/>
        <v>77.702702702702709</v>
      </c>
      <c r="P39" s="18">
        <f t="shared" si="1"/>
        <v>-15.852692713833164</v>
      </c>
      <c r="Q39" s="18">
        <f t="shared" si="1"/>
        <v>-25.029432540616909</v>
      </c>
      <c r="R39" s="18">
        <f t="shared" si="1"/>
        <v>-21.593718191071687</v>
      </c>
      <c r="S39" s="18">
        <f t="shared" si="1"/>
        <v>-27.398255813953483</v>
      </c>
      <c r="T39" s="18">
        <f t="shared" si="1"/>
        <v>-21.37725600140179</v>
      </c>
      <c r="U39" s="18">
        <f t="shared" si="1"/>
        <v>-20.975091916524264</v>
      </c>
    </row>
    <row r="40" spans="1:21" ht="17.25" customHeight="1" x14ac:dyDescent="0.2">
      <c r="A40" s="9" t="s">
        <v>24</v>
      </c>
      <c r="B40" s="18">
        <f>B35/B25*100-100</f>
        <v>-38.549075391180651</v>
      </c>
      <c r="C40" s="18">
        <f t="shared" ref="C40:U40" si="2">C35/C25*100-100</f>
        <v>-40.78549848942599</v>
      </c>
      <c r="D40" s="18">
        <f t="shared" si="2"/>
        <v>-35.849758274451474</v>
      </c>
      <c r="E40" s="18">
        <f t="shared" si="2"/>
        <v>-49.755832881172005</v>
      </c>
      <c r="F40" s="18">
        <f t="shared" si="2"/>
        <v>-43.510324483775811</v>
      </c>
      <c r="G40" s="18">
        <f t="shared" si="2"/>
        <v>-35.812672176308538</v>
      </c>
      <c r="H40" s="18">
        <f t="shared" si="2"/>
        <v>-29.312331924702264</v>
      </c>
      <c r="I40" s="18">
        <f t="shared" si="2"/>
        <v>-23.413566739606125</v>
      </c>
      <c r="J40" s="18">
        <f t="shared" si="2"/>
        <v>-43.761467889908253</v>
      </c>
      <c r="K40" s="18">
        <f t="shared" si="2"/>
        <v>-31.757754800590845</v>
      </c>
      <c r="L40" s="18">
        <f t="shared" si="2"/>
        <v>-40.708514605344938</v>
      </c>
      <c r="M40" s="18">
        <f t="shared" si="2"/>
        <v>-22.215639810426538</v>
      </c>
      <c r="N40" s="18">
        <f t="shared" si="2"/>
        <v>-37.3954165150964</v>
      </c>
      <c r="O40" s="18">
        <f t="shared" si="2"/>
        <v>83.275261324041821</v>
      </c>
      <c r="P40" s="18">
        <f t="shared" si="2"/>
        <v>-16.382476390346284</v>
      </c>
      <c r="Q40" s="18">
        <f t="shared" si="2"/>
        <v>-27.554038680318556</v>
      </c>
      <c r="R40" s="18">
        <f t="shared" si="2"/>
        <v>-23.147092360319263</v>
      </c>
      <c r="S40" s="18">
        <f t="shared" si="2"/>
        <v>-31.793354574419666</v>
      </c>
      <c r="T40" s="18">
        <f t="shared" si="2"/>
        <v>-23.394084254556319</v>
      </c>
      <c r="U40" s="18">
        <f t="shared" si="2"/>
        <v>-28.953187923368802</v>
      </c>
    </row>
    <row r="41" spans="1:21" ht="17.25" customHeight="1" x14ac:dyDescent="0.2">
      <c r="A41" s="9" t="s">
        <v>65</v>
      </c>
      <c r="B41" s="18">
        <f>B35/B5*100-100</f>
        <v>42.574257425742559</v>
      </c>
      <c r="C41" s="18">
        <f t="shared" ref="C41:U41" si="3">C35/C5*100-100</f>
        <v>-22.529644268774703</v>
      </c>
      <c r="D41" s="18">
        <f t="shared" si="3"/>
        <v>27.400295420974885</v>
      </c>
      <c r="E41" s="18">
        <f t="shared" si="3"/>
        <v>93.723849372384933</v>
      </c>
      <c r="F41" s="18">
        <f t="shared" si="3"/>
        <v>-24.975514201762977</v>
      </c>
      <c r="G41" s="18">
        <f t="shared" si="3"/>
        <v>-11.518987341772146</v>
      </c>
      <c r="H41" s="18">
        <f t="shared" si="3"/>
        <v>-4.8603929679420901</v>
      </c>
      <c r="I41" s="18">
        <f t="shared" si="3"/>
        <v>-23.747276688453155</v>
      </c>
      <c r="J41" s="18">
        <f t="shared" si="3"/>
        <v>18.339768339768341</v>
      </c>
      <c r="K41" s="18">
        <f t="shared" si="3"/>
        <v>44.827586206896541</v>
      </c>
      <c r="L41" s="18">
        <f t="shared" si="3"/>
        <v>-4.5045045045044958</v>
      </c>
      <c r="M41" s="18">
        <f t="shared" si="3"/>
        <v>56.869772998805246</v>
      </c>
      <c r="N41" s="18">
        <f t="shared" si="3"/>
        <v>6.5163572060123727</v>
      </c>
      <c r="O41" s="18"/>
      <c r="P41" s="18">
        <f t="shared" si="3"/>
        <v>-0.2971535814826467</v>
      </c>
      <c r="Q41" s="18">
        <f t="shared" si="3"/>
        <v>14.614830813534923</v>
      </c>
      <c r="R41" s="18">
        <f t="shared" si="3"/>
        <v>-8.4860828241683635</v>
      </c>
      <c r="S41" s="18">
        <f t="shared" si="3"/>
        <v>6.3520227111426522</v>
      </c>
      <c r="T41" s="18">
        <f t="shared" si="3"/>
        <v>0.36908623196509893</v>
      </c>
      <c r="U41" s="18">
        <f t="shared" si="3"/>
        <v>4.5526171553850361</v>
      </c>
    </row>
    <row r="43" spans="1:21" x14ac:dyDescent="0.2">
      <c r="A43" s="62" t="s">
        <v>46</v>
      </c>
      <c r="B43" s="62"/>
      <c r="C43" s="62"/>
      <c r="D43" s="62"/>
      <c r="E43" s="62"/>
      <c r="F43" s="62"/>
      <c r="G43" s="62"/>
      <c r="H43" s="62"/>
      <c r="I43" s="62"/>
      <c r="J43" s="62"/>
      <c r="K43" s="62"/>
      <c r="L43" s="62"/>
      <c r="M43" s="62"/>
      <c r="N43" s="62"/>
      <c r="O43" s="62"/>
      <c r="P43" s="62"/>
      <c r="Q43" s="62"/>
      <c r="R43" s="62"/>
      <c r="S43" s="62"/>
      <c r="T43" s="62"/>
      <c r="U43" s="62"/>
    </row>
    <row r="44" spans="1:21" s="42" customFormat="1" ht="45" customHeight="1" x14ac:dyDescent="0.2">
      <c r="B44" s="59" t="str">
        <f>'Headcount Total'!B44:U44</f>
        <v>(1) IMPORTANT NOTE: Headcount enrollments prior to fall 2012 included students who were exclusively auditing classes or courses that cannot be applied towards a formal award as well as students studying abroad but paying only a nominal fee at their home institution, even though IPEDS instructs institutions to exclude these students from headcount enrollment. These students are not included in fall 2012 and later years, in accordance with IPEDS definitions.</v>
      </c>
      <c r="C44" s="59"/>
      <c r="D44" s="59"/>
      <c r="E44" s="59"/>
      <c r="F44" s="59"/>
      <c r="G44" s="59"/>
      <c r="H44" s="59"/>
      <c r="I44" s="59"/>
      <c r="J44" s="59"/>
      <c r="K44" s="59"/>
      <c r="L44" s="59"/>
      <c r="M44" s="59"/>
      <c r="N44" s="59"/>
      <c r="O44" s="59"/>
      <c r="P44" s="59"/>
      <c r="Q44" s="59"/>
      <c r="R44" s="59"/>
      <c r="S44" s="59"/>
      <c r="T44" s="59"/>
      <c r="U44" s="59"/>
    </row>
    <row r="45" spans="1:21" s="42" customFormat="1" ht="45" customHeight="1" x14ac:dyDescent="0.2">
      <c r="B45" s="59" t="str">
        <f>'Headcount Total'!B45:U45</f>
        <v>(2) Charter Oak State College through 2011 historically included students who were affiliated with the college for the purposes of transcript evaluation and degree aggregation but were not enrolled for credit, although this practice is not consistent with IPEDS enrollment reporting definitions. The decrease in enrollment for Charter Oak State College is entirely attributable to this change in reporting practice.</v>
      </c>
      <c r="C45" s="59"/>
      <c r="D45" s="59"/>
      <c r="E45" s="59"/>
      <c r="F45" s="59"/>
      <c r="G45" s="59"/>
      <c r="H45" s="59"/>
      <c r="I45" s="59"/>
      <c r="J45" s="59"/>
      <c r="K45" s="59"/>
      <c r="L45" s="59"/>
      <c r="M45" s="59"/>
      <c r="N45" s="59"/>
      <c r="O45" s="59"/>
      <c r="P45" s="59"/>
      <c r="Q45" s="59"/>
      <c r="R45" s="59"/>
      <c r="S45" s="59"/>
      <c r="T45" s="59"/>
      <c r="U45" s="59"/>
    </row>
    <row r="46" spans="1:21" s="42" customFormat="1" ht="15" customHeight="1" x14ac:dyDescent="0.2">
      <c r="B46" s="59" t="str">
        <f>'Headcount Total'!B46:U46</f>
        <v>(3) Data for Fall 2013 are census-date counts, except for Charter Oak State College (see n. 2). Data were not official until reported to IPEDS in spring 2014.</v>
      </c>
      <c r="C46" s="59"/>
      <c r="D46" s="59"/>
      <c r="E46" s="59"/>
      <c r="F46" s="59"/>
      <c r="G46" s="59"/>
      <c r="H46" s="59"/>
      <c r="I46" s="59"/>
      <c r="J46" s="59"/>
      <c r="K46" s="59"/>
      <c r="L46" s="59"/>
      <c r="M46" s="59"/>
      <c r="N46" s="59"/>
      <c r="O46" s="59"/>
      <c r="P46" s="59"/>
      <c r="Q46" s="59"/>
      <c r="R46" s="59"/>
      <c r="S46" s="59"/>
      <c r="T46" s="59"/>
      <c r="U46" s="59"/>
    </row>
    <row r="47" spans="1:21" s="42" customFormat="1" ht="15" customHeight="1" x14ac:dyDescent="0.2">
      <c r="B47" s="59" t="s">
        <v>68</v>
      </c>
      <c r="C47" s="59"/>
      <c r="D47" s="59"/>
      <c r="E47" s="59"/>
      <c r="F47" s="59"/>
      <c r="G47" s="59"/>
      <c r="H47" s="59"/>
      <c r="I47" s="59"/>
      <c r="J47" s="59"/>
      <c r="K47" s="59"/>
      <c r="L47" s="59"/>
      <c r="M47" s="59"/>
      <c r="N47" s="59"/>
      <c r="O47" s="59"/>
      <c r="P47" s="59"/>
      <c r="Q47" s="59"/>
      <c r="R47" s="59"/>
      <c r="S47" s="59"/>
      <c r="T47" s="59"/>
      <c r="U47" s="59"/>
    </row>
    <row r="48" spans="1:21" s="42" customFormat="1" ht="22.5" customHeight="1" x14ac:dyDescent="0.2">
      <c r="B48" s="60" t="str">
        <f>'Headcount Total'!B47:U47</f>
        <v>About these data</v>
      </c>
      <c r="C48" s="60"/>
      <c r="D48" s="60"/>
      <c r="E48" s="60"/>
      <c r="F48" s="60"/>
      <c r="G48" s="60"/>
      <c r="H48" s="60"/>
      <c r="I48" s="60"/>
      <c r="J48" s="60"/>
      <c r="K48" s="60"/>
      <c r="L48" s="60"/>
      <c r="M48" s="60"/>
      <c r="N48" s="60"/>
      <c r="O48" s="60"/>
      <c r="P48" s="60"/>
      <c r="Q48" s="60"/>
      <c r="R48" s="60"/>
      <c r="S48" s="60"/>
      <c r="T48" s="60"/>
      <c r="U48" s="60"/>
    </row>
    <row r="49" spans="2:21" s="42" customFormat="1" ht="26.25" customHeight="1" x14ac:dyDescent="0.2">
      <c r="B49" s="61" t="str">
        <f>'Headcount Total'!B48:U48</f>
        <v xml:space="preserve">Enrollments as of Fall 2015 are those as of institutions' respective Fall census dates, which correspond to approximately three weeks after the start of the classes, with the exception of Charter Oak State College whose census date is approximately 2 months after the start of classes. Data prior to Fall 2015 were obtained via the Integrated Postsecondary Education Data System (IPEDS). </v>
      </c>
      <c r="C49" s="61"/>
      <c r="D49" s="61"/>
      <c r="E49" s="61"/>
      <c r="F49" s="61"/>
      <c r="G49" s="61"/>
      <c r="H49" s="61"/>
      <c r="I49" s="61"/>
      <c r="J49" s="61"/>
      <c r="K49" s="61"/>
      <c r="L49" s="61"/>
      <c r="M49" s="61"/>
      <c r="N49" s="61"/>
      <c r="O49" s="61"/>
      <c r="P49" s="61"/>
      <c r="Q49" s="61"/>
      <c r="R49" s="61"/>
      <c r="S49" s="61"/>
      <c r="T49" s="61"/>
      <c r="U49" s="61"/>
    </row>
    <row r="50" spans="2:21" s="42" customFormat="1" ht="17.25" customHeight="1" x14ac:dyDescent="0.2">
      <c r="B50" s="58" t="str">
        <f>'Headcount Total'!B49:U49</f>
        <v>Prepared by the Office of Decision Support &amp; Institutional Research,March 26, 2023.</v>
      </c>
      <c r="C50" s="58"/>
      <c r="D50" s="58"/>
      <c r="E50" s="58"/>
      <c r="F50" s="58"/>
      <c r="G50" s="58"/>
      <c r="H50" s="58"/>
      <c r="I50" s="58"/>
      <c r="J50" s="58"/>
      <c r="K50" s="58"/>
      <c r="L50" s="58"/>
      <c r="M50" s="58"/>
      <c r="N50" s="58"/>
      <c r="O50" s="58"/>
      <c r="P50" s="58"/>
      <c r="Q50" s="58"/>
      <c r="R50" s="58"/>
      <c r="S50" s="58"/>
      <c r="T50" s="58"/>
      <c r="U50" s="58"/>
    </row>
  </sheetData>
  <mergeCells count="14">
    <mergeCell ref="B50:U50"/>
    <mergeCell ref="A1:U1"/>
    <mergeCell ref="A3:A4"/>
    <mergeCell ref="B3:N3"/>
    <mergeCell ref="O3:O4"/>
    <mergeCell ref="P3:T3"/>
    <mergeCell ref="U3:U4"/>
    <mergeCell ref="A43:U43"/>
    <mergeCell ref="B44:U44"/>
    <mergeCell ref="B45:U45"/>
    <mergeCell ref="B46:U46"/>
    <mergeCell ref="B48:U48"/>
    <mergeCell ref="B49:U49"/>
    <mergeCell ref="B47:U47"/>
  </mergeCells>
  <pageMargins left="0.7" right="0.7" top="0.75" bottom="0.75" header="0.3" footer="0.3"/>
  <pageSetup scale="60" orientation="landscape" r:id="rId1"/>
  <ignoredErrors>
    <ignoredError sqref="A5:A23" numberStoredAsText="1"/>
    <ignoredError sqref="N26 T29:T3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A1:V49"/>
  <sheetViews>
    <sheetView zoomScaleNormal="100" workbookViewId="0">
      <pane xSplit="1" ySplit="4" topLeftCell="B5" activePane="bottomRight" state="frozen"/>
      <selection pane="topRight" activeCell="B1" sqref="B1"/>
      <selection pane="bottomLeft" activeCell="A5" sqref="A5"/>
      <selection pane="bottomRight" activeCell="P5" sqref="P5"/>
    </sheetView>
  </sheetViews>
  <sheetFormatPr defaultColWidth="9.140625" defaultRowHeight="12.75" x14ac:dyDescent="0.2"/>
  <cols>
    <col min="1" max="1" width="13.42578125" style="1" bestFit="1" customWidth="1"/>
    <col min="2" max="20" width="7.7109375" style="1" customWidth="1"/>
    <col min="21" max="16384" width="9.140625" style="1"/>
  </cols>
  <sheetData>
    <row r="1" spans="1:21" ht="16.5" x14ac:dyDescent="0.25">
      <c r="A1" s="69" t="s">
        <v>57</v>
      </c>
      <c r="B1" s="69"/>
      <c r="C1" s="69"/>
      <c r="D1" s="69"/>
      <c r="E1" s="69"/>
      <c r="F1" s="69"/>
      <c r="G1" s="69"/>
      <c r="H1" s="69"/>
      <c r="I1" s="69"/>
      <c r="J1" s="69"/>
      <c r="K1" s="69"/>
      <c r="L1" s="69"/>
      <c r="M1" s="69"/>
      <c r="N1" s="69"/>
      <c r="O1" s="69"/>
      <c r="P1" s="69"/>
      <c r="Q1" s="69"/>
      <c r="R1" s="69"/>
      <c r="S1" s="69"/>
      <c r="T1" s="69"/>
      <c r="U1" s="69"/>
    </row>
    <row r="2" spans="1:21" x14ac:dyDescent="0.2">
      <c r="A2" s="55"/>
      <c r="B2" s="55"/>
      <c r="C2" s="55"/>
      <c r="D2" s="55"/>
      <c r="E2" s="55"/>
      <c r="F2" s="55"/>
      <c r="G2" s="55"/>
      <c r="H2" s="55"/>
      <c r="I2" s="55"/>
      <c r="J2" s="55"/>
      <c r="K2" s="55"/>
      <c r="L2" s="55"/>
      <c r="M2" s="55"/>
      <c r="N2" s="55"/>
      <c r="O2" s="55"/>
      <c r="P2" s="55"/>
      <c r="Q2" s="55"/>
      <c r="R2" s="55"/>
      <c r="S2" s="55"/>
      <c r="T2" s="55"/>
      <c r="U2" s="55"/>
    </row>
    <row r="3" spans="1:21" ht="15" customHeight="1" x14ac:dyDescent="0.2">
      <c r="A3" s="64" t="s">
        <v>0</v>
      </c>
      <c r="B3" s="65" t="s">
        <v>49</v>
      </c>
      <c r="C3" s="66"/>
      <c r="D3" s="66"/>
      <c r="E3" s="66"/>
      <c r="F3" s="66"/>
      <c r="G3" s="66"/>
      <c r="H3" s="66"/>
      <c r="I3" s="66"/>
      <c r="J3" s="66"/>
      <c r="K3" s="66"/>
      <c r="L3" s="66"/>
      <c r="M3" s="66"/>
      <c r="N3" s="66"/>
      <c r="O3" s="67" t="s">
        <v>60</v>
      </c>
      <c r="P3" s="66" t="s">
        <v>1</v>
      </c>
      <c r="Q3" s="66"/>
      <c r="R3" s="66"/>
      <c r="S3" s="66"/>
      <c r="T3" s="66"/>
      <c r="U3" s="68" t="s">
        <v>2</v>
      </c>
    </row>
    <row r="4" spans="1:21" ht="95.25" customHeight="1" x14ac:dyDescent="0.2">
      <c r="A4" s="64"/>
      <c r="B4" s="2" t="s">
        <v>3</v>
      </c>
      <c r="C4" s="2" t="s">
        <v>4</v>
      </c>
      <c r="D4" s="2" t="s">
        <v>5</v>
      </c>
      <c r="E4" s="2" t="s">
        <v>6</v>
      </c>
      <c r="F4" s="2" t="s">
        <v>7</v>
      </c>
      <c r="G4" s="2" t="s">
        <v>8</v>
      </c>
      <c r="H4" s="2" t="s">
        <v>9</v>
      </c>
      <c r="I4" s="2" t="s">
        <v>10</v>
      </c>
      <c r="J4" s="2" t="s">
        <v>11</v>
      </c>
      <c r="K4" s="3" t="s">
        <v>12</v>
      </c>
      <c r="L4" s="3" t="s">
        <v>13</v>
      </c>
      <c r="M4" s="3" t="s">
        <v>14</v>
      </c>
      <c r="N4" s="4" t="s">
        <v>15</v>
      </c>
      <c r="O4" s="67"/>
      <c r="P4" s="3" t="s">
        <v>16</v>
      </c>
      <c r="Q4" s="3" t="s">
        <v>17</v>
      </c>
      <c r="R4" s="3" t="s">
        <v>18</v>
      </c>
      <c r="S4" s="3" t="s">
        <v>19</v>
      </c>
      <c r="T4" s="4" t="s">
        <v>20</v>
      </c>
      <c r="U4" s="68"/>
    </row>
    <row r="5" spans="1:21" ht="17.25" customHeight="1" x14ac:dyDescent="0.2">
      <c r="A5" s="5" t="s">
        <v>27</v>
      </c>
      <c r="B5" s="23" t="s">
        <v>48</v>
      </c>
      <c r="C5" s="24" t="s">
        <v>48</v>
      </c>
      <c r="D5" s="24" t="s">
        <v>48</v>
      </c>
      <c r="E5" s="24" t="s">
        <v>48</v>
      </c>
      <c r="F5" s="24" t="s">
        <v>48</v>
      </c>
      <c r="G5" s="24" t="s">
        <v>48</v>
      </c>
      <c r="H5" s="24" t="s">
        <v>48</v>
      </c>
      <c r="I5" s="24" t="s">
        <v>48</v>
      </c>
      <c r="J5" s="24" t="s">
        <v>48</v>
      </c>
      <c r="K5" s="24" t="s">
        <v>48</v>
      </c>
      <c r="L5" s="24" t="s">
        <v>48</v>
      </c>
      <c r="M5" s="24" t="s">
        <v>48</v>
      </c>
      <c r="N5" s="25" t="s">
        <v>48</v>
      </c>
      <c r="O5" s="25" t="s">
        <v>48</v>
      </c>
      <c r="P5" s="7">
        <v>305</v>
      </c>
      <c r="Q5" s="7">
        <v>4</v>
      </c>
      <c r="R5" s="7">
        <v>562</v>
      </c>
      <c r="S5" s="7">
        <v>59</v>
      </c>
      <c r="T5" s="8">
        <v>930</v>
      </c>
      <c r="U5" s="6">
        <v>930</v>
      </c>
    </row>
    <row r="6" spans="1:21" ht="17.25" customHeight="1" x14ac:dyDescent="0.2">
      <c r="A6" s="9" t="s">
        <v>28</v>
      </c>
      <c r="B6" s="26" t="s">
        <v>48</v>
      </c>
      <c r="C6" s="27" t="s">
        <v>48</v>
      </c>
      <c r="D6" s="27" t="s">
        <v>48</v>
      </c>
      <c r="E6" s="27" t="s">
        <v>48</v>
      </c>
      <c r="F6" s="27" t="s">
        <v>48</v>
      </c>
      <c r="G6" s="27" t="s">
        <v>48</v>
      </c>
      <c r="H6" s="27" t="s">
        <v>48</v>
      </c>
      <c r="I6" s="27" t="s">
        <v>48</v>
      </c>
      <c r="J6" s="27" t="s">
        <v>48</v>
      </c>
      <c r="K6" s="27" t="s">
        <v>48</v>
      </c>
      <c r="L6" s="27" t="s">
        <v>48</v>
      </c>
      <c r="M6" s="27" t="s">
        <v>48</v>
      </c>
      <c r="N6" s="28" t="s">
        <v>48</v>
      </c>
      <c r="O6" s="28" t="s">
        <v>48</v>
      </c>
      <c r="P6" s="11">
        <v>327</v>
      </c>
      <c r="Q6" s="11">
        <v>1</v>
      </c>
      <c r="R6" s="11">
        <v>608</v>
      </c>
      <c r="S6" s="11">
        <v>14</v>
      </c>
      <c r="T6" s="12">
        <v>950</v>
      </c>
      <c r="U6" s="10">
        <v>950</v>
      </c>
    </row>
    <row r="7" spans="1:21" ht="17.25" customHeight="1" x14ac:dyDescent="0.2">
      <c r="A7" s="9" t="s">
        <v>29</v>
      </c>
      <c r="B7" s="26" t="s">
        <v>48</v>
      </c>
      <c r="C7" s="27" t="s">
        <v>48</v>
      </c>
      <c r="D7" s="27" t="s">
        <v>48</v>
      </c>
      <c r="E7" s="27" t="s">
        <v>48</v>
      </c>
      <c r="F7" s="27" t="s">
        <v>48</v>
      </c>
      <c r="G7" s="27" t="s">
        <v>48</v>
      </c>
      <c r="H7" s="27" t="s">
        <v>48</v>
      </c>
      <c r="I7" s="27" t="s">
        <v>48</v>
      </c>
      <c r="J7" s="27" t="s">
        <v>48</v>
      </c>
      <c r="K7" s="27" t="s">
        <v>48</v>
      </c>
      <c r="L7" s="27" t="s">
        <v>48</v>
      </c>
      <c r="M7" s="27" t="s">
        <v>48</v>
      </c>
      <c r="N7" s="28" t="s">
        <v>48</v>
      </c>
      <c r="O7" s="28" t="s">
        <v>48</v>
      </c>
      <c r="P7" s="11">
        <v>327</v>
      </c>
      <c r="Q7" s="11">
        <v>4</v>
      </c>
      <c r="R7" s="11">
        <v>662</v>
      </c>
      <c r="S7" s="11">
        <v>13</v>
      </c>
      <c r="T7" s="12">
        <v>1006</v>
      </c>
      <c r="U7" s="10">
        <v>1006</v>
      </c>
    </row>
    <row r="8" spans="1:21" ht="17.25" customHeight="1" x14ac:dyDescent="0.2">
      <c r="A8" s="9" t="s">
        <v>30</v>
      </c>
      <c r="B8" s="26" t="s">
        <v>48</v>
      </c>
      <c r="C8" s="27" t="s">
        <v>48</v>
      </c>
      <c r="D8" s="27" t="s">
        <v>48</v>
      </c>
      <c r="E8" s="27" t="s">
        <v>48</v>
      </c>
      <c r="F8" s="27" t="s">
        <v>48</v>
      </c>
      <c r="G8" s="27" t="s">
        <v>48</v>
      </c>
      <c r="H8" s="27" t="s">
        <v>48</v>
      </c>
      <c r="I8" s="27" t="s">
        <v>48</v>
      </c>
      <c r="J8" s="27" t="s">
        <v>48</v>
      </c>
      <c r="K8" s="27" t="s">
        <v>48</v>
      </c>
      <c r="L8" s="27" t="s">
        <v>48</v>
      </c>
      <c r="M8" s="27" t="s">
        <v>48</v>
      </c>
      <c r="N8" s="28" t="s">
        <v>48</v>
      </c>
      <c r="O8" s="28" t="s">
        <v>48</v>
      </c>
      <c r="P8" s="11">
        <v>394</v>
      </c>
      <c r="Q8" s="11">
        <v>4</v>
      </c>
      <c r="R8" s="11">
        <v>717</v>
      </c>
      <c r="S8" s="11">
        <v>17</v>
      </c>
      <c r="T8" s="12">
        <v>1132</v>
      </c>
      <c r="U8" s="10">
        <v>1132</v>
      </c>
    </row>
    <row r="9" spans="1:21" ht="17.25" customHeight="1" x14ac:dyDescent="0.2">
      <c r="A9" s="9" t="s">
        <v>31</v>
      </c>
      <c r="B9" s="26" t="s">
        <v>48</v>
      </c>
      <c r="C9" s="27" t="s">
        <v>48</v>
      </c>
      <c r="D9" s="27" t="s">
        <v>48</v>
      </c>
      <c r="E9" s="27" t="s">
        <v>48</v>
      </c>
      <c r="F9" s="27" t="s">
        <v>48</v>
      </c>
      <c r="G9" s="27" t="s">
        <v>48</v>
      </c>
      <c r="H9" s="27" t="s">
        <v>48</v>
      </c>
      <c r="I9" s="27" t="s">
        <v>48</v>
      </c>
      <c r="J9" s="27" t="s">
        <v>48</v>
      </c>
      <c r="K9" s="27" t="s">
        <v>48</v>
      </c>
      <c r="L9" s="27" t="s">
        <v>48</v>
      </c>
      <c r="M9" s="27" t="s">
        <v>48</v>
      </c>
      <c r="N9" s="28" t="s">
        <v>48</v>
      </c>
      <c r="O9" s="28" t="s">
        <v>48</v>
      </c>
      <c r="P9" s="11">
        <v>424</v>
      </c>
      <c r="Q9" s="11">
        <v>4</v>
      </c>
      <c r="R9" s="11">
        <v>768</v>
      </c>
      <c r="S9" s="11">
        <v>30</v>
      </c>
      <c r="T9" s="12">
        <v>1226</v>
      </c>
      <c r="U9" s="10">
        <v>1226</v>
      </c>
    </row>
    <row r="10" spans="1:21" ht="17.25" customHeight="1" x14ac:dyDescent="0.2">
      <c r="A10" s="5" t="s">
        <v>32</v>
      </c>
      <c r="B10" s="23" t="s">
        <v>48</v>
      </c>
      <c r="C10" s="24" t="s">
        <v>48</v>
      </c>
      <c r="D10" s="24" t="s">
        <v>48</v>
      </c>
      <c r="E10" s="24" t="s">
        <v>48</v>
      </c>
      <c r="F10" s="24" t="s">
        <v>48</v>
      </c>
      <c r="G10" s="24" t="s">
        <v>48</v>
      </c>
      <c r="H10" s="24" t="s">
        <v>48</v>
      </c>
      <c r="I10" s="24" t="s">
        <v>48</v>
      </c>
      <c r="J10" s="24" t="s">
        <v>48</v>
      </c>
      <c r="K10" s="24" t="s">
        <v>48</v>
      </c>
      <c r="L10" s="24" t="s">
        <v>48</v>
      </c>
      <c r="M10" s="24" t="s">
        <v>48</v>
      </c>
      <c r="N10" s="25" t="s">
        <v>48</v>
      </c>
      <c r="O10" s="25" t="s">
        <v>48</v>
      </c>
      <c r="P10" s="7">
        <v>483</v>
      </c>
      <c r="Q10" s="7">
        <v>20</v>
      </c>
      <c r="R10" s="7">
        <v>721</v>
      </c>
      <c r="S10" s="7">
        <v>16</v>
      </c>
      <c r="T10" s="8">
        <v>1240</v>
      </c>
      <c r="U10" s="6">
        <v>1240</v>
      </c>
    </row>
    <row r="11" spans="1:21" ht="17.25" customHeight="1" x14ac:dyDescent="0.2">
      <c r="A11" s="9" t="s">
        <v>33</v>
      </c>
      <c r="B11" s="26" t="s">
        <v>48</v>
      </c>
      <c r="C11" s="27" t="s">
        <v>48</v>
      </c>
      <c r="D11" s="27" t="s">
        <v>48</v>
      </c>
      <c r="E11" s="27" t="s">
        <v>48</v>
      </c>
      <c r="F11" s="27" t="s">
        <v>48</v>
      </c>
      <c r="G11" s="27" t="s">
        <v>48</v>
      </c>
      <c r="H11" s="27" t="s">
        <v>48</v>
      </c>
      <c r="I11" s="27" t="s">
        <v>48</v>
      </c>
      <c r="J11" s="27" t="s">
        <v>48</v>
      </c>
      <c r="K11" s="27" t="s">
        <v>48</v>
      </c>
      <c r="L11" s="27" t="s">
        <v>48</v>
      </c>
      <c r="M11" s="27" t="s">
        <v>48</v>
      </c>
      <c r="N11" s="28" t="s">
        <v>48</v>
      </c>
      <c r="O11" s="28" t="s">
        <v>48</v>
      </c>
      <c r="P11" s="11">
        <v>513</v>
      </c>
      <c r="Q11" s="11">
        <v>27</v>
      </c>
      <c r="R11" s="11">
        <v>718</v>
      </c>
      <c r="S11" s="11">
        <v>17</v>
      </c>
      <c r="T11" s="12">
        <v>1275</v>
      </c>
      <c r="U11" s="10">
        <v>1275</v>
      </c>
    </row>
    <row r="12" spans="1:21" ht="17.25" customHeight="1" x14ac:dyDescent="0.2">
      <c r="A12" s="9" t="s">
        <v>34</v>
      </c>
      <c r="B12" s="26" t="s">
        <v>48</v>
      </c>
      <c r="C12" s="27" t="s">
        <v>48</v>
      </c>
      <c r="D12" s="27" t="s">
        <v>48</v>
      </c>
      <c r="E12" s="27" t="s">
        <v>48</v>
      </c>
      <c r="F12" s="27" t="s">
        <v>48</v>
      </c>
      <c r="G12" s="27" t="s">
        <v>48</v>
      </c>
      <c r="H12" s="27" t="s">
        <v>48</v>
      </c>
      <c r="I12" s="27" t="s">
        <v>48</v>
      </c>
      <c r="J12" s="27" t="s">
        <v>48</v>
      </c>
      <c r="K12" s="27" t="s">
        <v>48</v>
      </c>
      <c r="L12" s="27" t="s">
        <v>48</v>
      </c>
      <c r="M12" s="27" t="s">
        <v>48</v>
      </c>
      <c r="N12" s="28" t="s">
        <v>48</v>
      </c>
      <c r="O12" s="28" t="s">
        <v>48</v>
      </c>
      <c r="P12" s="11">
        <v>529</v>
      </c>
      <c r="Q12" s="11">
        <v>43</v>
      </c>
      <c r="R12" s="11">
        <v>781</v>
      </c>
      <c r="S12" s="11">
        <v>22</v>
      </c>
      <c r="T12" s="12">
        <v>1375</v>
      </c>
      <c r="U12" s="10">
        <v>1375</v>
      </c>
    </row>
    <row r="13" spans="1:21" ht="17.25" customHeight="1" x14ac:dyDescent="0.2">
      <c r="A13" s="9" t="s">
        <v>35</v>
      </c>
      <c r="B13" s="26" t="s">
        <v>48</v>
      </c>
      <c r="C13" s="27" t="s">
        <v>48</v>
      </c>
      <c r="D13" s="27" t="s">
        <v>48</v>
      </c>
      <c r="E13" s="27" t="s">
        <v>48</v>
      </c>
      <c r="F13" s="27" t="s">
        <v>48</v>
      </c>
      <c r="G13" s="27" t="s">
        <v>48</v>
      </c>
      <c r="H13" s="27" t="s">
        <v>48</v>
      </c>
      <c r="I13" s="27" t="s">
        <v>48</v>
      </c>
      <c r="J13" s="27" t="s">
        <v>48</v>
      </c>
      <c r="K13" s="27" t="s">
        <v>48</v>
      </c>
      <c r="L13" s="27" t="s">
        <v>48</v>
      </c>
      <c r="M13" s="27" t="s">
        <v>48</v>
      </c>
      <c r="N13" s="28" t="s">
        <v>48</v>
      </c>
      <c r="O13" s="28" t="s">
        <v>48</v>
      </c>
      <c r="P13" s="11">
        <v>497</v>
      </c>
      <c r="Q13" s="11">
        <v>43</v>
      </c>
      <c r="R13" s="11">
        <v>764</v>
      </c>
      <c r="S13" s="11">
        <v>29</v>
      </c>
      <c r="T13" s="12">
        <v>1333</v>
      </c>
      <c r="U13" s="10">
        <v>1333</v>
      </c>
    </row>
    <row r="14" spans="1:21" ht="17.25" customHeight="1" x14ac:dyDescent="0.2">
      <c r="A14" s="13" t="s">
        <v>36</v>
      </c>
      <c r="B14" s="29" t="s">
        <v>48</v>
      </c>
      <c r="C14" s="30" t="s">
        <v>48</v>
      </c>
      <c r="D14" s="30" t="s">
        <v>48</v>
      </c>
      <c r="E14" s="30" t="s">
        <v>48</v>
      </c>
      <c r="F14" s="30" t="s">
        <v>48</v>
      </c>
      <c r="G14" s="30" t="s">
        <v>48</v>
      </c>
      <c r="H14" s="30" t="s">
        <v>48</v>
      </c>
      <c r="I14" s="30" t="s">
        <v>48</v>
      </c>
      <c r="J14" s="30" t="s">
        <v>48</v>
      </c>
      <c r="K14" s="30" t="s">
        <v>48</v>
      </c>
      <c r="L14" s="30" t="s">
        <v>48</v>
      </c>
      <c r="M14" s="30" t="s">
        <v>48</v>
      </c>
      <c r="N14" s="31" t="s">
        <v>48</v>
      </c>
      <c r="O14" s="31" t="s">
        <v>48</v>
      </c>
      <c r="P14" s="15">
        <v>510</v>
      </c>
      <c r="Q14" s="15">
        <v>30</v>
      </c>
      <c r="R14" s="15">
        <v>884</v>
      </c>
      <c r="S14" s="15">
        <v>44</v>
      </c>
      <c r="T14" s="16">
        <v>1468</v>
      </c>
      <c r="U14" s="14">
        <v>1468</v>
      </c>
    </row>
    <row r="15" spans="1:21" ht="17.25" customHeight="1" x14ac:dyDescent="0.2">
      <c r="A15" s="9" t="s">
        <v>37</v>
      </c>
      <c r="B15" s="26" t="s">
        <v>48</v>
      </c>
      <c r="C15" s="27" t="s">
        <v>48</v>
      </c>
      <c r="D15" s="27" t="s">
        <v>48</v>
      </c>
      <c r="E15" s="27" t="s">
        <v>48</v>
      </c>
      <c r="F15" s="27" t="s">
        <v>48</v>
      </c>
      <c r="G15" s="27" t="s">
        <v>48</v>
      </c>
      <c r="H15" s="27" t="s">
        <v>48</v>
      </c>
      <c r="I15" s="27" t="s">
        <v>48</v>
      </c>
      <c r="J15" s="27" t="s">
        <v>48</v>
      </c>
      <c r="K15" s="27" t="s">
        <v>48</v>
      </c>
      <c r="L15" s="27" t="s">
        <v>48</v>
      </c>
      <c r="M15" s="27" t="s">
        <v>48</v>
      </c>
      <c r="N15" s="28" t="s">
        <v>48</v>
      </c>
      <c r="O15" s="28" t="s">
        <v>48</v>
      </c>
      <c r="P15" s="11">
        <v>504</v>
      </c>
      <c r="Q15" s="11">
        <v>72</v>
      </c>
      <c r="R15" s="11">
        <v>944</v>
      </c>
      <c r="S15" s="11">
        <v>93</v>
      </c>
      <c r="T15" s="12">
        <v>1613</v>
      </c>
      <c r="U15" s="10">
        <v>1613</v>
      </c>
    </row>
    <row r="16" spans="1:21" ht="17.25" customHeight="1" x14ac:dyDescent="0.2">
      <c r="A16" s="9" t="s">
        <v>38</v>
      </c>
      <c r="B16" s="26" t="s">
        <v>48</v>
      </c>
      <c r="C16" s="27" t="s">
        <v>48</v>
      </c>
      <c r="D16" s="27" t="s">
        <v>48</v>
      </c>
      <c r="E16" s="27" t="s">
        <v>48</v>
      </c>
      <c r="F16" s="27" t="s">
        <v>48</v>
      </c>
      <c r="G16" s="27" t="s">
        <v>48</v>
      </c>
      <c r="H16" s="27" t="s">
        <v>48</v>
      </c>
      <c r="I16" s="27" t="s">
        <v>48</v>
      </c>
      <c r="J16" s="27" t="s">
        <v>48</v>
      </c>
      <c r="K16" s="27" t="s">
        <v>48</v>
      </c>
      <c r="L16" s="27" t="s">
        <v>48</v>
      </c>
      <c r="M16" s="27" t="s">
        <v>48</v>
      </c>
      <c r="N16" s="28" t="s">
        <v>48</v>
      </c>
      <c r="O16" s="28" t="s">
        <v>48</v>
      </c>
      <c r="P16" s="11">
        <v>533</v>
      </c>
      <c r="Q16" s="11">
        <v>84</v>
      </c>
      <c r="R16" s="11">
        <v>992</v>
      </c>
      <c r="S16" s="11">
        <v>97</v>
      </c>
      <c r="T16" s="12">
        <v>1706</v>
      </c>
      <c r="U16" s="10">
        <v>1706</v>
      </c>
    </row>
    <row r="17" spans="1:21" ht="17.25" customHeight="1" x14ac:dyDescent="0.2">
      <c r="A17" s="9" t="s">
        <v>39</v>
      </c>
      <c r="B17" s="26" t="s">
        <v>48</v>
      </c>
      <c r="C17" s="27" t="s">
        <v>48</v>
      </c>
      <c r="D17" s="27" t="s">
        <v>48</v>
      </c>
      <c r="E17" s="27" t="s">
        <v>48</v>
      </c>
      <c r="F17" s="27" t="s">
        <v>48</v>
      </c>
      <c r="G17" s="27" t="s">
        <v>48</v>
      </c>
      <c r="H17" s="27" t="s">
        <v>48</v>
      </c>
      <c r="I17" s="27" t="s">
        <v>48</v>
      </c>
      <c r="J17" s="27" t="s">
        <v>48</v>
      </c>
      <c r="K17" s="27" t="s">
        <v>48</v>
      </c>
      <c r="L17" s="27" t="s">
        <v>48</v>
      </c>
      <c r="M17" s="27" t="s">
        <v>48</v>
      </c>
      <c r="N17" s="28" t="s">
        <v>48</v>
      </c>
      <c r="O17" s="28" t="s">
        <v>48</v>
      </c>
      <c r="P17" s="11">
        <v>531</v>
      </c>
      <c r="Q17" s="11">
        <v>95</v>
      </c>
      <c r="R17" s="11">
        <v>1083</v>
      </c>
      <c r="S17" s="11">
        <v>94</v>
      </c>
      <c r="T17" s="12">
        <v>1803</v>
      </c>
      <c r="U17" s="10">
        <v>1803</v>
      </c>
    </row>
    <row r="18" spans="1:21" ht="17.25" customHeight="1" x14ac:dyDescent="0.2">
      <c r="A18" s="9" t="s">
        <v>40</v>
      </c>
      <c r="B18" s="26" t="s">
        <v>48</v>
      </c>
      <c r="C18" s="27" t="s">
        <v>48</v>
      </c>
      <c r="D18" s="27" t="s">
        <v>48</v>
      </c>
      <c r="E18" s="27" t="s">
        <v>48</v>
      </c>
      <c r="F18" s="27" t="s">
        <v>48</v>
      </c>
      <c r="G18" s="27" t="s">
        <v>48</v>
      </c>
      <c r="H18" s="27" t="s">
        <v>48</v>
      </c>
      <c r="I18" s="27" t="s">
        <v>48</v>
      </c>
      <c r="J18" s="27" t="s">
        <v>48</v>
      </c>
      <c r="K18" s="27" t="s">
        <v>48</v>
      </c>
      <c r="L18" s="27" t="s">
        <v>48</v>
      </c>
      <c r="M18" s="27" t="s">
        <v>48</v>
      </c>
      <c r="N18" s="28" t="s">
        <v>48</v>
      </c>
      <c r="O18" s="28" t="s">
        <v>48</v>
      </c>
      <c r="P18" s="11">
        <v>536</v>
      </c>
      <c r="Q18" s="11">
        <v>61</v>
      </c>
      <c r="R18" s="11">
        <v>944</v>
      </c>
      <c r="S18" s="11">
        <v>77</v>
      </c>
      <c r="T18" s="12">
        <v>1618</v>
      </c>
      <c r="U18" s="10">
        <v>1618</v>
      </c>
    </row>
    <row r="19" spans="1:21" ht="17.25" customHeight="1" x14ac:dyDescent="0.2">
      <c r="A19" s="9" t="s">
        <v>41</v>
      </c>
      <c r="B19" s="26" t="s">
        <v>48</v>
      </c>
      <c r="C19" s="27" t="s">
        <v>48</v>
      </c>
      <c r="D19" s="27" t="s">
        <v>48</v>
      </c>
      <c r="E19" s="27" t="s">
        <v>48</v>
      </c>
      <c r="F19" s="27" t="s">
        <v>48</v>
      </c>
      <c r="G19" s="27" t="s">
        <v>48</v>
      </c>
      <c r="H19" s="27" t="s">
        <v>48</v>
      </c>
      <c r="I19" s="27" t="s">
        <v>48</v>
      </c>
      <c r="J19" s="27" t="s">
        <v>48</v>
      </c>
      <c r="K19" s="27" t="s">
        <v>48</v>
      </c>
      <c r="L19" s="27" t="s">
        <v>48</v>
      </c>
      <c r="M19" s="27" t="s">
        <v>48</v>
      </c>
      <c r="N19" s="28" t="s">
        <v>48</v>
      </c>
      <c r="O19" s="28" t="s">
        <v>48</v>
      </c>
      <c r="P19" s="11">
        <v>520</v>
      </c>
      <c r="Q19" s="11">
        <v>68</v>
      </c>
      <c r="R19" s="11">
        <v>910</v>
      </c>
      <c r="S19" s="11">
        <v>98</v>
      </c>
      <c r="T19" s="12">
        <v>1596</v>
      </c>
      <c r="U19" s="10">
        <v>1596</v>
      </c>
    </row>
    <row r="20" spans="1:21" ht="17.25" customHeight="1" x14ac:dyDescent="0.2">
      <c r="A20" s="5" t="s">
        <v>42</v>
      </c>
      <c r="B20" s="23" t="s">
        <v>48</v>
      </c>
      <c r="C20" s="24" t="s">
        <v>48</v>
      </c>
      <c r="D20" s="24" t="s">
        <v>48</v>
      </c>
      <c r="E20" s="24" t="s">
        <v>48</v>
      </c>
      <c r="F20" s="24" t="s">
        <v>48</v>
      </c>
      <c r="G20" s="24" t="s">
        <v>48</v>
      </c>
      <c r="H20" s="24" t="s">
        <v>48</v>
      </c>
      <c r="I20" s="24" t="s">
        <v>48</v>
      </c>
      <c r="J20" s="24" t="s">
        <v>48</v>
      </c>
      <c r="K20" s="24" t="s">
        <v>48</v>
      </c>
      <c r="L20" s="24" t="s">
        <v>48</v>
      </c>
      <c r="M20" s="24" t="s">
        <v>48</v>
      </c>
      <c r="N20" s="25" t="s">
        <v>48</v>
      </c>
      <c r="O20" s="25" t="s">
        <v>48</v>
      </c>
      <c r="P20" s="7">
        <v>506</v>
      </c>
      <c r="Q20" s="7">
        <v>66</v>
      </c>
      <c r="R20" s="7">
        <v>938</v>
      </c>
      <c r="S20" s="7">
        <v>105</v>
      </c>
      <c r="T20" s="8">
        <v>1615</v>
      </c>
      <c r="U20" s="6">
        <v>1615</v>
      </c>
    </row>
    <row r="21" spans="1:21" ht="17.25" customHeight="1" x14ac:dyDescent="0.2">
      <c r="A21" s="9" t="s">
        <v>43</v>
      </c>
      <c r="B21" s="26" t="s">
        <v>48</v>
      </c>
      <c r="C21" s="27" t="s">
        <v>48</v>
      </c>
      <c r="D21" s="27" t="s">
        <v>48</v>
      </c>
      <c r="E21" s="27" t="s">
        <v>48</v>
      </c>
      <c r="F21" s="27" t="s">
        <v>48</v>
      </c>
      <c r="G21" s="27" t="s">
        <v>48</v>
      </c>
      <c r="H21" s="27" t="s">
        <v>48</v>
      </c>
      <c r="I21" s="27" t="s">
        <v>48</v>
      </c>
      <c r="J21" s="27" t="s">
        <v>48</v>
      </c>
      <c r="K21" s="27" t="s">
        <v>48</v>
      </c>
      <c r="L21" s="27" t="s">
        <v>48</v>
      </c>
      <c r="M21" s="27" t="s">
        <v>48</v>
      </c>
      <c r="N21" s="28" t="s">
        <v>48</v>
      </c>
      <c r="O21" s="28" t="s">
        <v>48</v>
      </c>
      <c r="P21" s="11">
        <v>564</v>
      </c>
      <c r="Q21" s="11">
        <v>100</v>
      </c>
      <c r="R21" s="11">
        <v>980</v>
      </c>
      <c r="S21" s="11">
        <v>126</v>
      </c>
      <c r="T21" s="12">
        <v>1770</v>
      </c>
      <c r="U21" s="10">
        <v>1770</v>
      </c>
    </row>
    <row r="22" spans="1:21" ht="17.25" customHeight="1" x14ac:dyDescent="0.2">
      <c r="A22" s="9" t="s">
        <v>44</v>
      </c>
      <c r="B22" s="26" t="s">
        <v>48</v>
      </c>
      <c r="C22" s="27" t="s">
        <v>48</v>
      </c>
      <c r="D22" s="27" t="s">
        <v>48</v>
      </c>
      <c r="E22" s="27" t="s">
        <v>48</v>
      </c>
      <c r="F22" s="27" t="s">
        <v>48</v>
      </c>
      <c r="G22" s="27" t="s">
        <v>48</v>
      </c>
      <c r="H22" s="27" t="s">
        <v>48</v>
      </c>
      <c r="I22" s="27" t="s">
        <v>48</v>
      </c>
      <c r="J22" s="27" t="s">
        <v>48</v>
      </c>
      <c r="K22" s="27" t="s">
        <v>48</v>
      </c>
      <c r="L22" s="27" t="s">
        <v>48</v>
      </c>
      <c r="M22" s="27" t="s">
        <v>48</v>
      </c>
      <c r="N22" s="28" t="s">
        <v>48</v>
      </c>
      <c r="O22" s="28" t="s">
        <v>48</v>
      </c>
      <c r="P22" s="11">
        <v>615</v>
      </c>
      <c r="Q22" s="11">
        <v>80</v>
      </c>
      <c r="R22" s="11">
        <v>1000</v>
      </c>
      <c r="S22" s="11">
        <v>93</v>
      </c>
      <c r="T22" s="12">
        <v>1788</v>
      </c>
      <c r="U22" s="10">
        <v>1788</v>
      </c>
    </row>
    <row r="23" spans="1:21" ht="17.25" customHeight="1" x14ac:dyDescent="0.2">
      <c r="A23" s="9" t="s">
        <v>45</v>
      </c>
      <c r="B23" s="26" t="s">
        <v>48</v>
      </c>
      <c r="C23" s="27" t="s">
        <v>48</v>
      </c>
      <c r="D23" s="27" t="s">
        <v>48</v>
      </c>
      <c r="E23" s="27" t="s">
        <v>48</v>
      </c>
      <c r="F23" s="27" t="s">
        <v>48</v>
      </c>
      <c r="G23" s="27" t="s">
        <v>48</v>
      </c>
      <c r="H23" s="27" t="s">
        <v>48</v>
      </c>
      <c r="I23" s="27" t="s">
        <v>48</v>
      </c>
      <c r="J23" s="27" t="s">
        <v>48</v>
      </c>
      <c r="K23" s="27" t="s">
        <v>48</v>
      </c>
      <c r="L23" s="27" t="s">
        <v>48</v>
      </c>
      <c r="M23" s="27" t="s">
        <v>48</v>
      </c>
      <c r="N23" s="28" t="s">
        <v>48</v>
      </c>
      <c r="O23" s="28" t="s">
        <v>48</v>
      </c>
      <c r="P23" s="11">
        <v>615</v>
      </c>
      <c r="Q23" s="11">
        <v>47</v>
      </c>
      <c r="R23" s="11">
        <v>938</v>
      </c>
      <c r="S23" s="11">
        <v>82</v>
      </c>
      <c r="T23" s="12">
        <v>1682</v>
      </c>
      <c r="U23" s="10">
        <v>1682</v>
      </c>
    </row>
    <row r="24" spans="1:21" ht="17.25" customHeight="1" x14ac:dyDescent="0.2">
      <c r="A24" s="21" t="s">
        <v>47</v>
      </c>
      <c r="B24" s="29" t="s">
        <v>48</v>
      </c>
      <c r="C24" s="30" t="s">
        <v>48</v>
      </c>
      <c r="D24" s="30" t="s">
        <v>48</v>
      </c>
      <c r="E24" s="30" t="s">
        <v>48</v>
      </c>
      <c r="F24" s="30" t="s">
        <v>48</v>
      </c>
      <c r="G24" s="30" t="s">
        <v>48</v>
      </c>
      <c r="H24" s="30" t="s">
        <v>48</v>
      </c>
      <c r="I24" s="30" t="s">
        <v>48</v>
      </c>
      <c r="J24" s="30" t="s">
        <v>48</v>
      </c>
      <c r="K24" s="30" t="s">
        <v>48</v>
      </c>
      <c r="L24" s="30" t="s">
        <v>48</v>
      </c>
      <c r="M24" s="30" t="s">
        <v>48</v>
      </c>
      <c r="N24" s="31" t="s">
        <v>48</v>
      </c>
      <c r="O24" s="31" t="s">
        <v>48</v>
      </c>
      <c r="P24" s="15">
        <v>615</v>
      </c>
      <c r="Q24" s="15">
        <v>39</v>
      </c>
      <c r="R24" s="15">
        <v>845</v>
      </c>
      <c r="S24" s="15">
        <v>76</v>
      </c>
      <c r="T24" s="16">
        <v>1575</v>
      </c>
      <c r="U24" s="15">
        <v>1575</v>
      </c>
    </row>
    <row r="25" spans="1:21" ht="17.25" customHeight="1" x14ac:dyDescent="0.2">
      <c r="A25" s="34" t="s">
        <v>51</v>
      </c>
      <c r="B25" s="23" t="s">
        <v>48</v>
      </c>
      <c r="C25" s="24" t="s">
        <v>48</v>
      </c>
      <c r="D25" s="24" t="s">
        <v>48</v>
      </c>
      <c r="E25" s="24" t="s">
        <v>48</v>
      </c>
      <c r="F25" s="24" t="s">
        <v>48</v>
      </c>
      <c r="G25" s="24" t="s">
        <v>48</v>
      </c>
      <c r="H25" s="24" t="s">
        <v>48</v>
      </c>
      <c r="I25" s="24" t="s">
        <v>48</v>
      </c>
      <c r="J25" s="24" t="s">
        <v>48</v>
      </c>
      <c r="K25" s="24" t="s">
        <v>48</v>
      </c>
      <c r="L25" s="24" t="s">
        <v>48</v>
      </c>
      <c r="M25" s="24" t="s">
        <v>48</v>
      </c>
      <c r="N25" s="25" t="s">
        <v>48</v>
      </c>
      <c r="O25" s="25" t="s">
        <v>48</v>
      </c>
      <c r="P25" s="7">
        <v>584</v>
      </c>
      <c r="Q25" s="7">
        <v>67</v>
      </c>
      <c r="R25" s="7">
        <v>876</v>
      </c>
      <c r="S25" s="7">
        <v>71</v>
      </c>
      <c r="T25" s="8">
        <v>1598</v>
      </c>
      <c r="U25" s="7">
        <v>1598</v>
      </c>
    </row>
    <row r="26" spans="1:21" ht="17.25" customHeight="1" x14ac:dyDescent="0.2">
      <c r="A26" s="9">
        <v>2014</v>
      </c>
      <c r="B26" s="26" t="s">
        <v>48</v>
      </c>
      <c r="C26" s="27" t="s">
        <v>48</v>
      </c>
      <c r="D26" s="27" t="s">
        <v>48</v>
      </c>
      <c r="E26" s="27" t="s">
        <v>48</v>
      </c>
      <c r="F26" s="27" t="s">
        <v>48</v>
      </c>
      <c r="G26" s="27" t="s">
        <v>48</v>
      </c>
      <c r="H26" s="27" t="s">
        <v>48</v>
      </c>
      <c r="I26" s="27" t="s">
        <v>48</v>
      </c>
      <c r="J26" s="27" t="s">
        <v>48</v>
      </c>
      <c r="K26" s="27" t="s">
        <v>48</v>
      </c>
      <c r="L26" s="27" t="s">
        <v>48</v>
      </c>
      <c r="M26" s="27" t="s">
        <v>48</v>
      </c>
      <c r="N26" s="28" t="s">
        <v>48</v>
      </c>
      <c r="O26" s="28" t="s">
        <v>48</v>
      </c>
      <c r="P26" s="11">
        <v>566</v>
      </c>
      <c r="Q26" s="11">
        <v>44</v>
      </c>
      <c r="R26" s="11">
        <v>894</v>
      </c>
      <c r="S26" s="11">
        <v>57</v>
      </c>
      <c r="T26" s="12">
        <f>SUM(P26:S26)</f>
        <v>1561</v>
      </c>
      <c r="U26" s="10">
        <f>T26</f>
        <v>1561</v>
      </c>
    </row>
    <row r="27" spans="1:21" ht="17.25" customHeight="1" x14ac:dyDescent="0.2">
      <c r="A27" s="9">
        <v>2015</v>
      </c>
      <c r="B27" s="26" t="s">
        <v>48</v>
      </c>
      <c r="C27" s="27" t="s">
        <v>48</v>
      </c>
      <c r="D27" s="27" t="s">
        <v>48</v>
      </c>
      <c r="E27" s="27" t="s">
        <v>48</v>
      </c>
      <c r="F27" s="27" t="s">
        <v>48</v>
      </c>
      <c r="G27" s="27" t="s">
        <v>48</v>
      </c>
      <c r="H27" s="27" t="s">
        <v>48</v>
      </c>
      <c r="I27" s="27" t="s">
        <v>48</v>
      </c>
      <c r="J27" s="27" t="s">
        <v>48</v>
      </c>
      <c r="K27" s="27" t="s">
        <v>48</v>
      </c>
      <c r="L27" s="27" t="s">
        <v>48</v>
      </c>
      <c r="M27" s="27" t="s">
        <v>48</v>
      </c>
      <c r="N27" s="28" t="s">
        <v>48</v>
      </c>
      <c r="O27" s="28" t="s">
        <v>48</v>
      </c>
      <c r="P27" s="11">
        <v>504</v>
      </c>
      <c r="Q27" s="11">
        <v>44</v>
      </c>
      <c r="R27" s="11">
        <v>818</v>
      </c>
      <c r="S27" s="11">
        <v>78</v>
      </c>
      <c r="T27" s="12">
        <v>1444</v>
      </c>
      <c r="U27" s="11">
        <v>1444</v>
      </c>
    </row>
    <row r="28" spans="1:21" ht="17.25" customHeight="1" x14ac:dyDescent="0.2">
      <c r="A28" s="9">
        <v>2016</v>
      </c>
      <c r="B28" s="26" t="s">
        <v>48</v>
      </c>
      <c r="C28" s="27" t="s">
        <v>48</v>
      </c>
      <c r="D28" s="27" t="s">
        <v>48</v>
      </c>
      <c r="E28" s="27" t="s">
        <v>48</v>
      </c>
      <c r="F28" s="27" t="s">
        <v>48</v>
      </c>
      <c r="G28" s="27" t="s">
        <v>48</v>
      </c>
      <c r="H28" s="27" t="s">
        <v>48</v>
      </c>
      <c r="I28" s="27" t="s">
        <v>48</v>
      </c>
      <c r="J28" s="27" t="s">
        <v>48</v>
      </c>
      <c r="K28" s="27" t="s">
        <v>48</v>
      </c>
      <c r="L28" s="27" t="s">
        <v>48</v>
      </c>
      <c r="M28" s="27" t="s">
        <v>48</v>
      </c>
      <c r="N28" s="28" t="s">
        <v>48</v>
      </c>
      <c r="O28" s="28">
        <v>6</v>
      </c>
      <c r="P28" s="11">
        <v>579</v>
      </c>
      <c r="Q28" s="11">
        <v>67</v>
      </c>
      <c r="R28" s="11">
        <v>893</v>
      </c>
      <c r="S28" s="11">
        <v>79</v>
      </c>
      <c r="T28" s="12">
        <v>1618</v>
      </c>
      <c r="U28" s="11">
        <v>1624</v>
      </c>
    </row>
    <row r="29" spans="1:21" ht="17.25" customHeight="1" x14ac:dyDescent="0.2">
      <c r="A29" s="21">
        <v>2017</v>
      </c>
      <c r="B29" s="29" t="s">
        <v>48</v>
      </c>
      <c r="C29" s="30" t="s">
        <v>48</v>
      </c>
      <c r="D29" s="30" t="s">
        <v>48</v>
      </c>
      <c r="E29" s="30" t="s">
        <v>48</v>
      </c>
      <c r="F29" s="30" t="s">
        <v>48</v>
      </c>
      <c r="G29" s="30" t="s">
        <v>48</v>
      </c>
      <c r="H29" s="30" t="s">
        <v>48</v>
      </c>
      <c r="I29" s="30" t="s">
        <v>48</v>
      </c>
      <c r="J29" s="30" t="s">
        <v>48</v>
      </c>
      <c r="K29" s="30" t="s">
        <v>48</v>
      </c>
      <c r="L29" s="30" t="s">
        <v>48</v>
      </c>
      <c r="M29" s="30" t="s">
        <v>48</v>
      </c>
      <c r="N29" s="31" t="s">
        <v>48</v>
      </c>
      <c r="O29" s="31">
        <v>6</v>
      </c>
      <c r="P29" s="15">
        <v>648</v>
      </c>
      <c r="Q29" s="15">
        <v>93</v>
      </c>
      <c r="R29" s="15">
        <v>861</v>
      </c>
      <c r="S29" s="15">
        <v>99</v>
      </c>
      <c r="T29" s="16">
        <f t="shared" ref="T29:T35" si="0">SUM(P29:S29)</f>
        <v>1701</v>
      </c>
      <c r="U29" s="15">
        <f t="shared" ref="U29:U35" si="1">O29+T29</f>
        <v>1707</v>
      </c>
    </row>
    <row r="30" spans="1:21" ht="17.25" customHeight="1" x14ac:dyDescent="0.2">
      <c r="A30" s="9">
        <v>2018</v>
      </c>
      <c r="B30" s="26" t="s">
        <v>48</v>
      </c>
      <c r="C30" s="27" t="s">
        <v>48</v>
      </c>
      <c r="D30" s="27" t="s">
        <v>48</v>
      </c>
      <c r="E30" s="27" t="s">
        <v>48</v>
      </c>
      <c r="F30" s="27" t="s">
        <v>48</v>
      </c>
      <c r="G30" s="27" t="s">
        <v>48</v>
      </c>
      <c r="H30" s="27" t="s">
        <v>48</v>
      </c>
      <c r="I30" s="27" t="s">
        <v>48</v>
      </c>
      <c r="J30" s="27" t="s">
        <v>48</v>
      </c>
      <c r="K30" s="27" t="s">
        <v>48</v>
      </c>
      <c r="L30" s="27" t="s">
        <v>48</v>
      </c>
      <c r="M30" s="27" t="s">
        <v>48</v>
      </c>
      <c r="N30" s="28" t="s">
        <v>48</v>
      </c>
      <c r="O30" s="28">
        <v>7</v>
      </c>
      <c r="P30" s="11">
        <v>591</v>
      </c>
      <c r="Q30" s="11">
        <v>84</v>
      </c>
      <c r="R30" s="11">
        <v>739</v>
      </c>
      <c r="S30" s="11">
        <v>53</v>
      </c>
      <c r="T30" s="12">
        <f t="shared" si="0"/>
        <v>1467</v>
      </c>
      <c r="U30" s="11">
        <f t="shared" si="1"/>
        <v>1474</v>
      </c>
    </row>
    <row r="31" spans="1:21" ht="17.25" customHeight="1" x14ac:dyDescent="0.2">
      <c r="A31" s="9">
        <v>2019</v>
      </c>
      <c r="B31" s="26" t="s">
        <v>48</v>
      </c>
      <c r="C31" s="27" t="s">
        <v>48</v>
      </c>
      <c r="D31" s="27" t="s">
        <v>48</v>
      </c>
      <c r="E31" s="27" t="s">
        <v>48</v>
      </c>
      <c r="F31" s="27" t="s">
        <v>48</v>
      </c>
      <c r="G31" s="27" t="s">
        <v>48</v>
      </c>
      <c r="H31" s="27" t="s">
        <v>48</v>
      </c>
      <c r="I31" s="27" t="s">
        <v>48</v>
      </c>
      <c r="J31" s="27" t="s">
        <v>48</v>
      </c>
      <c r="K31" s="27" t="s">
        <v>48</v>
      </c>
      <c r="L31" s="27" t="s">
        <v>48</v>
      </c>
      <c r="M31" s="27" t="s">
        <v>48</v>
      </c>
      <c r="N31" s="28" t="s">
        <v>48</v>
      </c>
      <c r="O31" s="28">
        <v>1</v>
      </c>
      <c r="P31" s="11">
        <v>503</v>
      </c>
      <c r="Q31" s="11">
        <v>80</v>
      </c>
      <c r="R31" s="11">
        <v>713</v>
      </c>
      <c r="S31" s="11">
        <v>67</v>
      </c>
      <c r="T31" s="12">
        <f t="shared" si="0"/>
        <v>1363</v>
      </c>
      <c r="U31" s="11">
        <f t="shared" si="1"/>
        <v>1364</v>
      </c>
    </row>
    <row r="32" spans="1:21" ht="17.25" customHeight="1" x14ac:dyDescent="0.2">
      <c r="A32" s="9">
        <v>2020</v>
      </c>
      <c r="B32" s="26" t="s">
        <v>48</v>
      </c>
      <c r="C32" s="27" t="s">
        <v>48</v>
      </c>
      <c r="D32" s="27" t="s">
        <v>48</v>
      </c>
      <c r="E32" s="27" t="s">
        <v>48</v>
      </c>
      <c r="F32" s="27" t="s">
        <v>48</v>
      </c>
      <c r="G32" s="27" t="s">
        <v>48</v>
      </c>
      <c r="H32" s="27" t="s">
        <v>48</v>
      </c>
      <c r="I32" s="27" t="s">
        <v>48</v>
      </c>
      <c r="J32" s="27" t="s">
        <v>48</v>
      </c>
      <c r="K32" s="27" t="s">
        <v>48</v>
      </c>
      <c r="L32" s="27" t="s">
        <v>48</v>
      </c>
      <c r="M32" s="27" t="s">
        <v>48</v>
      </c>
      <c r="N32" s="28" t="s">
        <v>48</v>
      </c>
      <c r="O32" s="28">
        <v>9</v>
      </c>
      <c r="P32" s="11">
        <v>542</v>
      </c>
      <c r="Q32" s="11">
        <v>84</v>
      </c>
      <c r="R32" s="11">
        <v>803</v>
      </c>
      <c r="S32" s="11">
        <v>68</v>
      </c>
      <c r="T32" s="12">
        <f t="shared" si="0"/>
        <v>1497</v>
      </c>
      <c r="U32" s="11">
        <f t="shared" si="1"/>
        <v>1506</v>
      </c>
    </row>
    <row r="33" spans="1:22" ht="17.25" customHeight="1" x14ac:dyDescent="0.2">
      <c r="A33" s="9">
        <v>2021</v>
      </c>
      <c r="B33" s="26" t="s">
        <v>48</v>
      </c>
      <c r="C33" s="27" t="s">
        <v>48</v>
      </c>
      <c r="D33" s="27" t="s">
        <v>48</v>
      </c>
      <c r="E33" s="27" t="s">
        <v>48</v>
      </c>
      <c r="F33" s="27" t="s">
        <v>48</v>
      </c>
      <c r="G33" s="27" t="s">
        <v>48</v>
      </c>
      <c r="H33" s="27" t="s">
        <v>48</v>
      </c>
      <c r="I33" s="27" t="s">
        <v>48</v>
      </c>
      <c r="J33" s="27" t="s">
        <v>48</v>
      </c>
      <c r="K33" s="27" t="s">
        <v>48</v>
      </c>
      <c r="L33" s="27" t="s">
        <v>48</v>
      </c>
      <c r="M33" s="27" t="s">
        <v>48</v>
      </c>
      <c r="N33" s="28" t="s">
        <v>48</v>
      </c>
      <c r="O33" s="28">
        <v>6</v>
      </c>
      <c r="P33" s="11">
        <v>484</v>
      </c>
      <c r="Q33" s="11">
        <v>74</v>
      </c>
      <c r="R33" s="11">
        <v>809</v>
      </c>
      <c r="S33" s="11">
        <v>81</v>
      </c>
      <c r="T33" s="12">
        <f t="shared" si="0"/>
        <v>1448</v>
      </c>
      <c r="U33" s="11">
        <f t="shared" si="1"/>
        <v>1454</v>
      </c>
    </row>
    <row r="34" spans="1:22" ht="17.25" customHeight="1" x14ac:dyDescent="0.2">
      <c r="A34" s="13">
        <v>2022</v>
      </c>
      <c r="B34" s="29" t="s">
        <v>48</v>
      </c>
      <c r="C34" s="30" t="s">
        <v>48</v>
      </c>
      <c r="D34" s="30" t="s">
        <v>48</v>
      </c>
      <c r="E34" s="30" t="s">
        <v>48</v>
      </c>
      <c r="F34" s="30" t="s">
        <v>48</v>
      </c>
      <c r="G34" s="30" t="s">
        <v>48</v>
      </c>
      <c r="H34" s="30" t="s">
        <v>48</v>
      </c>
      <c r="I34" s="30" t="s">
        <v>48</v>
      </c>
      <c r="J34" s="30" t="s">
        <v>48</v>
      </c>
      <c r="K34" s="30" t="s">
        <v>48</v>
      </c>
      <c r="L34" s="30" t="s">
        <v>48</v>
      </c>
      <c r="M34" s="30" t="s">
        <v>48</v>
      </c>
      <c r="N34" s="31" t="s">
        <v>48</v>
      </c>
      <c r="O34" s="31">
        <v>8</v>
      </c>
      <c r="P34" s="15">
        <v>470</v>
      </c>
      <c r="Q34" s="15">
        <v>81</v>
      </c>
      <c r="R34" s="15">
        <v>858</v>
      </c>
      <c r="S34" s="15">
        <v>69</v>
      </c>
      <c r="T34" s="16">
        <f t="shared" si="0"/>
        <v>1478</v>
      </c>
      <c r="U34" s="15">
        <f t="shared" si="1"/>
        <v>1486</v>
      </c>
    </row>
    <row r="35" spans="1:22" ht="17.25" customHeight="1" x14ac:dyDescent="0.2">
      <c r="A35" s="73">
        <v>2023</v>
      </c>
      <c r="B35" s="80" t="s">
        <v>48</v>
      </c>
      <c r="C35" s="78" t="s">
        <v>48</v>
      </c>
      <c r="D35" s="78" t="s">
        <v>48</v>
      </c>
      <c r="E35" s="78" t="s">
        <v>48</v>
      </c>
      <c r="F35" s="78" t="s">
        <v>48</v>
      </c>
      <c r="G35" s="78" t="s">
        <v>48</v>
      </c>
      <c r="H35" s="78" t="s">
        <v>48</v>
      </c>
      <c r="I35" s="78" t="s">
        <v>48</v>
      </c>
      <c r="J35" s="78" t="s">
        <v>48</v>
      </c>
      <c r="K35" s="78" t="s">
        <v>48</v>
      </c>
      <c r="L35" s="78" t="s">
        <v>48</v>
      </c>
      <c r="M35" s="78" t="s">
        <v>48</v>
      </c>
      <c r="N35" s="77" t="s">
        <v>48</v>
      </c>
      <c r="O35" s="77">
        <v>13</v>
      </c>
      <c r="P35" s="75">
        <v>525</v>
      </c>
      <c r="Q35" s="75">
        <v>72</v>
      </c>
      <c r="R35" s="75">
        <v>909</v>
      </c>
      <c r="S35" s="75">
        <v>70</v>
      </c>
      <c r="T35" s="76">
        <f t="shared" si="0"/>
        <v>1576</v>
      </c>
      <c r="U35" s="75">
        <f t="shared" si="1"/>
        <v>1589</v>
      </c>
    </row>
    <row r="36" spans="1:22" ht="17.25" customHeight="1" x14ac:dyDescent="0.2">
      <c r="A36" s="9"/>
      <c r="B36" s="26"/>
      <c r="C36" s="27"/>
      <c r="D36" s="27"/>
      <c r="E36" s="27"/>
      <c r="F36" s="27"/>
      <c r="G36" s="27"/>
      <c r="H36" s="27"/>
      <c r="I36" s="27"/>
      <c r="J36" s="27"/>
      <c r="K36" s="27"/>
      <c r="L36" s="27"/>
      <c r="M36" s="27"/>
      <c r="N36" s="28"/>
      <c r="O36" s="28"/>
      <c r="P36" s="11"/>
      <c r="Q36" s="11"/>
      <c r="R36" s="11"/>
      <c r="S36" s="11"/>
      <c r="T36" s="12"/>
      <c r="U36" s="11"/>
    </row>
    <row r="37" spans="1:22" ht="17.25" customHeight="1" x14ac:dyDescent="0.2">
      <c r="A37" s="1" t="s">
        <v>21</v>
      </c>
      <c r="B37" s="10"/>
      <c r="C37" s="11"/>
      <c r="D37" s="11"/>
      <c r="E37" s="11"/>
      <c r="F37" s="11"/>
      <c r="G37" s="11"/>
      <c r="H37" s="11"/>
      <c r="I37" s="11"/>
      <c r="J37" s="11"/>
      <c r="M37" s="32"/>
      <c r="O37" s="36"/>
      <c r="T37" s="17"/>
    </row>
    <row r="38" spans="1:22" ht="17.25" customHeight="1" x14ac:dyDescent="0.2">
      <c r="A38" s="9" t="s">
        <v>22</v>
      </c>
      <c r="B38" s="26" t="s">
        <v>48</v>
      </c>
      <c r="C38" s="27" t="s">
        <v>48</v>
      </c>
      <c r="D38" s="27" t="s">
        <v>48</v>
      </c>
      <c r="E38" s="27" t="s">
        <v>48</v>
      </c>
      <c r="F38" s="27" t="s">
        <v>48</v>
      </c>
      <c r="G38" s="27" t="s">
        <v>48</v>
      </c>
      <c r="H38" s="27" t="s">
        <v>48</v>
      </c>
      <c r="I38" s="27" t="s">
        <v>48</v>
      </c>
      <c r="J38" s="27" t="s">
        <v>48</v>
      </c>
      <c r="K38" s="27" t="s">
        <v>48</v>
      </c>
      <c r="L38" s="27" t="s">
        <v>48</v>
      </c>
      <c r="M38" s="27" t="s">
        <v>48</v>
      </c>
      <c r="N38" s="28" t="s">
        <v>48</v>
      </c>
      <c r="O38" s="37">
        <f>O35/O34*100-100</f>
        <v>62.5</v>
      </c>
      <c r="P38" s="82">
        <f t="shared" ref="P38:U38" si="2">P35/P34*100-100</f>
        <v>11.702127659574458</v>
      </c>
      <c r="Q38" s="83">
        <f t="shared" si="2"/>
        <v>-11.111111111111114</v>
      </c>
      <c r="R38" s="83">
        <f t="shared" si="2"/>
        <v>5.9440559440559326</v>
      </c>
      <c r="S38" s="84">
        <f t="shared" si="2"/>
        <v>1.4492753623188435</v>
      </c>
      <c r="T38" s="85">
        <f t="shared" si="2"/>
        <v>6.6305818673883579</v>
      </c>
      <c r="U38" s="82">
        <f t="shared" si="2"/>
        <v>6.9313593539704073</v>
      </c>
    </row>
    <row r="39" spans="1:22" ht="17.25" customHeight="1" x14ac:dyDescent="0.2">
      <c r="A39" s="9" t="s">
        <v>23</v>
      </c>
      <c r="B39" s="26" t="s">
        <v>48</v>
      </c>
      <c r="C39" s="27" t="s">
        <v>48</v>
      </c>
      <c r="D39" s="27" t="s">
        <v>48</v>
      </c>
      <c r="E39" s="27" t="s">
        <v>48</v>
      </c>
      <c r="F39" s="27" t="s">
        <v>48</v>
      </c>
      <c r="G39" s="27" t="s">
        <v>48</v>
      </c>
      <c r="H39" s="27" t="s">
        <v>48</v>
      </c>
      <c r="I39" s="27" t="s">
        <v>48</v>
      </c>
      <c r="J39" s="27" t="s">
        <v>48</v>
      </c>
      <c r="K39" s="27" t="s">
        <v>48</v>
      </c>
      <c r="L39" s="27" t="s">
        <v>48</v>
      </c>
      <c r="M39" s="27" t="s">
        <v>48</v>
      </c>
      <c r="N39" s="28" t="s">
        <v>48</v>
      </c>
      <c r="O39" s="49">
        <f>O35/O30*100-100</f>
        <v>85.714285714285722</v>
      </c>
      <c r="P39" s="19">
        <f t="shared" ref="P39:U39" si="3">P35/P30*100-100</f>
        <v>-11.167512690355323</v>
      </c>
      <c r="Q39" s="19">
        <f t="shared" si="3"/>
        <v>-14.285714285714292</v>
      </c>
      <c r="R39" s="19">
        <f t="shared" si="3"/>
        <v>23.004059539918813</v>
      </c>
      <c r="S39" s="53">
        <f t="shared" si="3"/>
        <v>32.075471698113205</v>
      </c>
      <c r="T39" s="20">
        <f t="shared" si="3"/>
        <v>7.4301295160190932</v>
      </c>
      <c r="U39" s="18">
        <f t="shared" si="3"/>
        <v>7.8018995929443662</v>
      </c>
    </row>
    <row r="40" spans="1:22" ht="17.25" customHeight="1" x14ac:dyDescent="0.2">
      <c r="A40" s="9" t="s">
        <v>24</v>
      </c>
      <c r="B40" s="26" t="s">
        <v>48</v>
      </c>
      <c r="C40" s="27" t="s">
        <v>48</v>
      </c>
      <c r="D40" s="27" t="s">
        <v>48</v>
      </c>
      <c r="E40" s="27" t="s">
        <v>48</v>
      </c>
      <c r="F40" s="27" t="s">
        <v>48</v>
      </c>
      <c r="G40" s="27" t="s">
        <v>48</v>
      </c>
      <c r="H40" s="27" t="s">
        <v>48</v>
      </c>
      <c r="I40" s="27" t="s">
        <v>48</v>
      </c>
      <c r="J40" s="27" t="s">
        <v>48</v>
      </c>
      <c r="K40" s="27" t="s">
        <v>48</v>
      </c>
      <c r="L40" s="27" t="s">
        <v>48</v>
      </c>
      <c r="M40" s="27" t="s">
        <v>48</v>
      </c>
      <c r="N40" s="28" t="s">
        <v>48</v>
      </c>
      <c r="O40" s="28" t="s">
        <v>48</v>
      </c>
      <c r="P40" s="19">
        <f>P35/P25*100-100</f>
        <v>-10.102739726027394</v>
      </c>
      <c r="Q40" s="19">
        <f t="shared" ref="Q40:U40" si="4">Q35/Q25*100-100</f>
        <v>7.4626865671641838</v>
      </c>
      <c r="R40" s="19">
        <f t="shared" si="4"/>
        <v>3.7671232876712395</v>
      </c>
      <c r="S40" s="19">
        <f t="shared" si="4"/>
        <v>-1.4084507042253449</v>
      </c>
      <c r="T40" s="20">
        <f t="shared" si="4"/>
        <v>-1.3767209011264043</v>
      </c>
      <c r="U40" s="19">
        <f t="shared" si="4"/>
        <v>-0.56320400500625567</v>
      </c>
    </row>
    <row r="41" spans="1:22" ht="17.25" customHeight="1" x14ac:dyDescent="0.2">
      <c r="A41" s="9" t="s">
        <v>66</v>
      </c>
      <c r="B41" s="26" t="s">
        <v>48</v>
      </c>
      <c r="C41" s="27" t="s">
        <v>48</v>
      </c>
      <c r="D41" s="27" t="s">
        <v>48</v>
      </c>
      <c r="E41" s="27" t="s">
        <v>48</v>
      </c>
      <c r="F41" s="27" t="s">
        <v>48</v>
      </c>
      <c r="G41" s="27" t="s">
        <v>48</v>
      </c>
      <c r="H41" s="27" t="s">
        <v>48</v>
      </c>
      <c r="I41" s="27" t="s">
        <v>48</v>
      </c>
      <c r="J41" s="27" t="s">
        <v>48</v>
      </c>
      <c r="K41" s="27" t="s">
        <v>48</v>
      </c>
      <c r="L41" s="27" t="s">
        <v>48</v>
      </c>
      <c r="M41" s="27" t="s">
        <v>48</v>
      </c>
      <c r="N41" s="28" t="s">
        <v>48</v>
      </c>
      <c r="O41" s="22" t="s">
        <v>48</v>
      </c>
      <c r="P41" s="19">
        <f>P35/P5*100-100</f>
        <v>72.131147540983591</v>
      </c>
      <c r="Q41" s="19">
        <f>Q35/Q5*100-100</f>
        <v>1700</v>
      </c>
      <c r="R41" s="19">
        <f t="shared" ref="Q41:U41" si="5">R35/R5*100-100</f>
        <v>61.743772241992872</v>
      </c>
      <c r="S41" s="19">
        <f t="shared" si="5"/>
        <v>18.644067796610159</v>
      </c>
      <c r="T41" s="19">
        <f t="shared" si="5"/>
        <v>69.462365591397855</v>
      </c>
      <c r="U41" s="19">
        <f t="shared" si="5"/>
        <v>70.860215053763426</v>
      </c>
    </row>
    <row r="43" spans="1:22" x14ac:dyDescent="0.2">
      <c r="A43" s="62" t="s">
        <v>46</v>
      </c>
      <c r="B43" s="62"/>
      <c r="C43" s="62"/>
      <c r="D43" s="62"/>
      <c r="E43" s="62"/>
      <c r="F43" s="62"/>
      <c r="G43" s="62"/>
      <c r="H43" s="62"/>
      <c r="I43" s="62"/>
      <c r="J43" s="62"/>
      <c r="K43" s="62"/>
      <c r="L43" s="62"/>
      <c r="M43" s="62"/>
      <c r="N43" s="62"/>
      <c r="O43" s="62"/>
      <c r="P43" s="62"/>
      <c r="Q43" s="62"/>
      <c r="R43" s="62"/>
      <c r="S43" s="62"/>
      <c r="T43" s="62"/>
      <c r="U43" s="62"/>
    </row>
    <row r="44" spans="1:22" s="42" customFormat="1" ht="45" customHeight="1" x14ac:dyDescent="0.25">
      <c r="B44" s="59" t="str">
        <f>'Headcount Total'!B44:U44</f>
        <v>(1) IMPORTANT NOTE: Headcount enrollments prior to fall 2012 included students who were exclusively auditing classes or courses that cannot be applied towards a formal award as well as students studying abroad but paying only a nominal fee at their home institution, even though IPEDS instructs institutions to exclude these students from headcount enrollment. These students are not included in fall 2012 and later years, in accordance with IPEDS definitions.</v>
      </c>
      <c r="C44" s="59"/>
      <c r="D44" s="59"/>
      <c r="E44" s="59"/>
      <c r="F44" s="59"/>
      <c r="G44" s="59"/>
      <c r="H44" s="59"/>
      <c r="I44" s="59"/>
      <c r="J44" s="59"/>
      <c r="K44" s="59"/>
      <c r="L44" s="59"/>
      <c r="M44" s="59"/>
      <c r="N44" s="59"/>
      <c r="O44" s="59"/>
      <c r="P44" s="59"/>
      <c r="Q44" s="59"/>
      <c r="R44" s="59"/>
      <c r="S44" s="59"/>
      <c r="T44" s="59"/>
      <c r="U44" s="59"/>
      <c r="V44"/>
    </row>
    <row r="45" spans="1:22" s="42" customFormat="1" ht="45" customHeight="1" x14ac:dyDescent="0.2">
      <c r="B45" s="59" t="str">
        <f>'Headcount Total'!B45:U45</f>
        <v>(2) Charter Oak State College through 2011 historically included students who were affiliated with the college for the purposes of transcript evaluation and degree aggregation but were not enrolled for credit, although this practice is not consistent with IPEDS enrollment reporting definitions. The decrease in enrollment for Charter Oak State College is entirely attributable to this change in reporting practice.</v>
      </c>
      <c r="C45" s="59"/>
      <c r="D45" s="59"/>
      <c r="E45" s="59"/>
      <c r="F45" s="59"/>
      <c r="G45" s="59"/>
      <c r="H45" s="59"/>
      <c r="I45" s="59"/>
      <c r="J45" s="59"/>
      <c r="K45" s="59"/>
      <c r="L45" s="59"/>
      <c r="M45" s="59"/>
      <c r="N45" s="59"/>
      <c r="O45" s="59"/>
      <c r="P45" s="59"/>
      <c r="Q45" s="59"/>
      <c r="R45" s="59"/>
      <c r="S45" s="59"/>
      <c r="T45" s="59"/>
      <c r="U45" s="59"/>
    </row>
    <row r="46" spans="1:22" s="42" customFormat="1" ht="30" customHeight="1" x14ac:dyDescent="0.2">
      <c r="B46" s="70" t="s">
        <v>69</v>
      </c>
      <c r="C46" s="70"/>
      <c r="D46" s="70"/>
      <c r="E46" s="70"/>
      <c r="F46" s="70"/>
      <c r="G46" s="70"/>
      <c r="H46" s="70"/>
      <c r="I46" s="70"/>
      <c r="J46" s="70"/>
      <c r="K46" s="70"/>
      <c r="L46" s="70"/>
      <c r="M46" s="70"/>
      <c r="N46" s="70"/>
      <c r="O46" s="70"/>
      <c r="P46" s="70"/>
      <c r="Q46" s="70"/>
      <c r="R46" s="70"/>
      <c r="S46" s="70"/>
      <c r="T46" s="70"/>
      <c r="U46" s="70"/>
    </row>
    <row r="47" spans="1:22" s="42" customFormat="1" ht="22.5" customHeight="1" x14ac:dyDescent="0.2">
      <c r="B47" s="60" t="str">
        <f>'Headcount Total'!B47:U47</f>
        <v>About these data</v>
      </c>
      <c r="C47" s="60"/>
      <c r="D47" s="60"/>
      <c r="E47" s="60"/>
      <c r="F47" s="60"/>
      <c r="G47" s="60"/>
      <c r="H47" s="60"/>
      <c r="I47" s="60"/>
      <c r="J47" s="60"/>
      <c r="K47" s="60"/>
      <c r="L47" s="60"/>
      <c r="M47" s="60"/>
      <c r="N47" s="60"/>
      <c r="O47" s="60"/>
      <c r="P47" s="60"/>
      <c r="Q47" s="60"/>
      <c r="R47" s="60"/>
      <c r="S47" s="60"/>
      <c r="T47" s="60"/>
      <c r="U47" s="60"/>
    </row>
    <row r="48" spans="1:22" s="42" customFormat="1" ht="26.25" customHeight="1" x14ac:dyDescent="0.2">
      <c r="B48" s="61" t="str">
        <f>'Headcount Total'!B48:U48</f>
        <v xml:space="preserve">Enrollments as of Fall 2015 are those as of institutions' respective Fall census dates, which correspond to approximately three weeks after the start of the classes, with the exception of Charter Oak State College whose census date is approximately 2 months after the start of classes. Data prior to Fall 2015 were obtained via the Integrated Postsecondary Education Data System (IPEDS). </v>
      </c>
      <c r="C48" s="61"/>
      <c r="D48" s="61"/>
      <c r="E48" s="61"/>
      <c r="F48" s="61"/>
      <c r="G48" s="61"/>
      <c r="H48" s="61"/>
      <c r="I48" s="61"/>
      <c r="J48" s="61"/>
      <c r="K48" s="61"/>
      <c r="L48" s="61"/>
      <c r="M48" s="61"/>
      <c r="N48" s="61"/>
      <c r="O48" s="61"/>
      <c r="P48" s="61"/>
      <c r="Q48" s="61"/>
      <c r="R48" s="61"/>
      <c r="S48" s="61"/>
      <c r="T48" s="61"/>
      <c r="U48" s="61"/>
    </row>
    <row r="49" spans="2:21" s="42" customFormat="1" ht="17.25" customHeight="1" x14ac:dyDescent="0.2">
      <c r="B49" s="58" t="str">
        <f>'Headcount Total'!B49:U49</f>
        <v>Prepared by the Office of Decision Support &amp; Institutional Research,March 26, 2023.</v>
      </c>
      <c r="C49" s="58"/>
      <c r="D49" s="58"/>
      <c r="E49" s="58"/>
      <c r="F49" s="58"/>
      <c r="G49" s="58"/>
      <c r="H49" s="58"/>
      <c r="I49" s="58"/>
      <c r="J49" s="58"/>
      <c r="K49" s="58"/>
      <c r="L49" s="58"/>
      <c r="M49" s="58"/>
      <c r="N49" s="58"/>
      <c r="O49" s="58"/>
      <c r="P49" s="58"/>
      <c r="Q49" s="58"/>
      <c r="R49" s="58"/>
      <c r="S49" s="58"/>
      <c r="T49" s="58"/>
      <c r="U49" s="58"/>
    </row>
  </sheetData>
  <mergeCells count="13">
    <mergeCell ref="B48:U48"/>
    <mergeCell ref="B49:U49"/>
    <mergeCell ref="A43:U43"/>
    <mergeCell ref="A1:U1"/>
    <mergeCell ref="A3:A4"/>
    <mergeCell ref="B3:N3"/>
    <mergeCell ref="O3:O4"/>
    <mergeCell ref="P3:T3"/>
    <mergeCell ref="U3:U4"/>
    <mergeCell ref="B44:U44"/>
    <mergeCell ref="B45:U45"/>
    <mergeCell ref="B46:U46"/>
    <mergeCell ref="B47:U47"/>
  </mergeCells>
  <pageMargins left="0.7" right="0.7" top="0.75" bottom="0.75" header="0.3" footer="0.3"/>
  <pageSetup scale="60" orientation="landscape" r:id="rId1"/>
  <ignoredErrors>
    <ignoredError sqref="A5:A2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U49"/>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9.140625" defaultRowHeight="12.75" x14ac:dyDescent="0.2"/>
  <cols>
    <col min="1" max="1" width="11.85546875" style="1" customWidth="1"/>
    <col min="2" max="20" width="7.7109375" style="1" customWidth="1"/>
    <col min="21" max="16384" width="9.140625" style="1"/>
  </cols>
  <sheetData>
    <row r="1" spans="1:21" ht="16.5" x14ac:dyDescent="0.25">
      <c r="A1" s="71" t="s">
        <v>58</v>
      </c>
      <c r="B1" s="71"/>
      <c r="C1" s="71"/>
      <c r="D1" s="71"/>
      <c r="E1" s="71"/>
      <c r="F1" s="71"/>
      <c r="G1" s="71"/>
      <c r="H1" s="71"/>
      <c r="I1" s="71"/>
      <c r="J1" s="71"/>
      <c r="K1" s="71"/>
      <c r="L1" s="71"/>
      <c r="M1" s="71"/>
      <c r="N1" s="71"/>
      <c r="O1" s="71"/>
      <c r="P1" s="71"/>
      <c r="Q1" s="71"/>
      <c r="R1" s="71"/>
      <c r="S1" s="71"/>
      <c r="T1" s="71"/>
      <c r="U1" s="71"/>
    </row>
    <row r="3" spans="1:21" ht="15" customHeight="1" x14ac:dyDescent="0.2">
      <c r="A3" s="64" t="s">
        <v>0</v>
      </c>
      <c r="B3" s="65" t="s">
        <v>49</v>
      </c>
      <c r="C3" s="66"/>
      <c r="D3" s="66"/>
      <c r="E3" s="66"/>
      <c r="F3" s="66"/>
      <c r="G3" s="66"/>
      <c r="H3" s="66"/>
      <c r="I3" s="66"/>
      <c r="J3" s="66"/>
      <c r="K3" s="66"/>
      <c r="L3" s="66"/>
      <c r="M3" s="66"/>
      <c r="N3" s="66"/>
      <c r="O3" s="67" t="s">
        <v>60</v>
      </c>
      <c r="P3" s="66" t="s">
        <v>1</v>
      </c>
      <c r="Q3" s="66"/>
      <c r="R3" s="66"/>
      <c r="S3" s="66"/>
      <c r="T3" s="66"/>
      <c r="U3" s="68" t="s">
        <v>2</v>
      </c>
    </row>
    <row r="4" spans="1:21" ht="95.25" customHeight="1" x14ac:dyDescent="0.2">
      <c r="A4" s="64"/>
      <c r="B4" s="2" t="s">
        <v>3</v>
      </c>
      <c r="C4" s="2" t="s">
        <v>4</v>
      </c>
      <c r="D4" s="2" t="s">
        <v>5</v>
      </c>
      <c r="E4" s="2" t="s">
        <v>6</v>
      </c>
      <c r="F4" s="2" t="s">
        <v>7</v>
      </c>
      <c r="G4" s="2" t="s">
        <v>8</v>
      </c>
      <c r="H4" s="2" t="s">
        <v>9</v>
      </c>
      <c r="I4" s="2" t="s">
        <v>10</v>
      </c>
      <c r="J4" s="2" t="s">
        <v>11</v>
      </c>
      <c r="K4" s="3" t="s">
        <v>12</v>
      </c>
      <c r="L4" s="3" t="s">
        <v>13</v>
      </c>
      <c r="M4" s="3" t="s">
        <v>14</v>
      </c>
      <c r="N4" s="4" t="s">
        <v>15</v>
      </c>
      <c r="O4" s="67"/>
      <c r="P4" s="3" t="s">
        <v>16</v>
      </c>
      <c r="Q4" s="3" t="s">
        <v>17</v>
      </c>
      <c r="R4" s="3" t="s">
        <v>18</v>
      </c>
      <c r="S4" s="3" t="s">
        <v>19</v>
      </c>
      <c r="T4" s="4" t="s">
        <v>20</v>
      </c>
      <c r="U4" s="68"/>
    </row>
    <row r="5" spans="1:21" ht="17.25" customHeight="1" x14ac:dyDescent="0.2">
      <c r="A5" s="5" t="s">
        <v>27</v>
      </c>
      <c r="B5" s="6">
        <v>1878</v>
      </c>
      <c r="C5" s="7">
        <v>2824</v>
      </c>
      <c r="D5" s="7">
        <v>3809</v>
      </c>
      <c r="E5" s="7">
        <v>2213</v>
      </c>
      <c r="F5" s="7">
        <v>4416</v>
      </c>
      <c r="G5" s="7">
        <v>2395</v>
      </c>
      <c r="H5" s="7">
        <v>4074</v>
      </c>
      <c r="I5" s="7">
        <v>1637</v>
      </c>
      <c r="J5" s="7">
        <v>4077</v>
      </c>
      <c r="K5" s="7">
        <v>841</v>
      </c>
      <c r="L5" s="7">
        <v>3085</v>
      </c>
      <c r="M5" s="7">
        <v>2983</v>
      </c>
      <c r="N5" s="8">
        <v>34232</v>
      </c>
      <c r="O5" s="25">
        <v>1139</v>
      </c>
      <c r="P5" s="7">
        <v>3881</v>
      </c>
      <c r="Q5" s="7">
        <v>1519</v>
      </c>
      <c r="R5" s="7">
        <v>2478</v>
      </c>
      <c r="S5" s="7">
        <v>1861</v>
      </c>
      <c r="T5" s="8">
        <v>9739</v>
      </c>
      <c r="U5" s="23">
        <v>43971</v>
      </c>
    </row>
    <row r="6" spans="1:21" ht="17.25" customHeight="1" x14ac:dyDescent="0.2">
      <c r="A6" s="9" t="s">
        <v>28</v>
      </c>
      <c r="B6" s="10">
        <v>1776</v>
      </c>
      <c r="C6" s="11">
        <v>2594</v>
      </c>
      <c r="D6" s="11">
        <v>3749</v>
      </c>
      <c r="E6" s="11">
        <v>2377</v>
      </c>
      <c r="F6" s="11">
        <v>4385</v>
      </c>
      <c r="G6" s="11">
        <v>2249</v>
      </c>
      <c r="H6" s="11">
        <v>3812</v>
      </c>
      <c r="I6" s="11">
        <v>1661</v>
      </c>
      <c r="J6" s="11">
        <v>4105</v>
      </c>
      <c r="K6" s="11">
        <v>855</v>
      </c>
      <c r="L6" s="11">
        <v>3176</v>
      </c>
      <c r="M6" s="11">
        <v>2801</v>
      </c>
      <c r="N6" s="12">
        <v>33540</v>
      </c>
      <c r="O6" s="28">
        <v>1186</v>
      </c>
      <c r="P6" s="11">
        <v>3564</v>
      </c>
      <c r="Q6" s="11">
        <v>1395</v>
      </c>
      <c r="R6" s="11">
        <v>2410</v>
      </c>
      <c r="S6" s="11">
        <v>1759</v>
      </c>
      <c r="T6" s="12">
        <v>9128</v>
      </c>
      <c r="U6" s="26">
        <v>43854</v>
      </c>
    </row>
    <row r="7" spans="1:21" ht="17.25" customHeight="1" x14ac:dyDescent="0.2">
      <c r="A7" s="9" t="s">
        <v>29</v>
      </c>
      <c r="B7" s="10">
        <v>1808</v>
      </c>
      <c r="C7" s="11">
        <v>2243</v>
      </c>
      <c r="D7" s="11">
        <v>3659</v>
      </c>
      <c r="E7" s="11">
        <v>2214</v>
      </c>
      <c r="F7" s="11">
        <v>4164</v>
      </c>
      <c r="G7" s="11">
        <v>2085</v>
      </c>
      <c r="H7" s="11">
        <v>3814</v>
      </c>
      <c r="I7" s="11">
        <v>1664</v>
      </c>
      <c r="J7" s="11">
        <v>4152</v>
      </c>
      <c r="K7" s="11">
        <v>812</v>
      </c>
      <c r="L7" s="11">
        <v>3017</v>
      </c>
      <c r="M7" s="11">
        <v>2744</v>
      </c>
      <c r="N7" s="12">
        <v>32376</v>
      </c>
      <c r="O7" s="28">
        <v>1198</v>
      </c>
      <c r="P7" s="11">
        <v>3572</v>
      </c>
      <c r="Q7" s="11">
        <v>1432</v>
      </c>
      <c r="R7" s="11">
        <v>2244</v>
      </c>
      <c r="S7" s="11">
        <v>1828</v>
      </c>
      <c r="T7" s="12">
        <v>9076</v>
      </c>
      <c r="U7" s="26">
        <v>42650</v>
      </c>
    </row>
    <row r="8" spans="1:21" ht="17.25" customHeight="1" x14ac:dyDescent="0.2">
      <c r="A8" s="9" t="s">
        <v>30</v>
      </c>
      <c r="B8" s="10">
        <v>1764</v>
      </c>
      <c r="C8" s="11">
        <v>2288</v>
      </c>
      <c r="D8" s="11">
        <v>3441</v>
      </c>
      <c r="E8" s="11">
        <v>2181</v>
      </c>
      <c r="F8" s="11">
        <v>3974</v>
      </c>
      <c r="G8" s="11">
        <v>1982</v>
      </c>
      <c r="H8" s="11">
        <v>3702</v>
      </c>
      <c r="I8" s="11">
        <v>1423</v>
      </c>
      <c r="J8" s="11">
        <v>4106</v>
      </c>
      <c r="K8" s="11">
        <v>862</v>
      </c>
      <c r="L8" s="11">
        <v>2819</v>
      </c>
      <c r="M8" s="11">
        <v>2567</v>
      </c>
      <c r="N8" s="12">
        <v>31109</v>
      </c>
      <c r="O8" s="28">
        <v>1252</v>
      </c>
      <c r="P8" s="11">
        <v>3434</v>
      </c>
      <c r="Q8" s="11">
        <v>1308</v>
      </c>
      <c r="R8" s="11">
        <v>2122</v>
      </c>
      <c r="S8" s="11">
        <v>1532</v>
      </c>
      <c r="T8" s="12">
        <v>8396</v>
      </c>
      <c r="U8" s="26">
        <v>40757</v>
      </c>
    </row>
    <row r="9" spans="1:21" ht="17.25" customHeight="1" x14ac:dyDescent="0.2">
      <c r="A9" s="9" t="s">
        <v>31</v>
      </c>
      <c r="B9" s="10">
        <v>1786</v>
      </c>
      <c r="C9" s="11">
        <v>2377</v>
      </c>
      <c r="D9" s="11">
        <v>3297</v>
      </c>
      <c r="E9" s="11">
        <v>2655</v>
      </c>
      <c r="F9" s="11">
        <v>3990</v>
      </c>
      <c r="G9" s="11">
        <v>1675</v>
      </c>
      <c r="H9" s="11">
        <v>3447</v>
      </c>
      <c r="I9" s="11">
        <v>1363</v>
      </c>
      <c r="J9" s="11">
        <v>4004</v>
      </c>
      <c r="K9" s="11">
        <v>914</v>
      </c>
      <c r="L9" s="11">
        <v>2736</v>
      </c>
      <c r="M9" s="11">
        <v>2524</v>
      </c>
      <c r="N9" s="12">
        <v>30768</v>
      </c>
      <c r="O9" s="28">
        <v>1232</v>
      </c>
      <c r="P9" s="11">
        <v>3384</v>
      </c>
      <c r="Q9" s="11">
        <v>1308</v>
      </c>
      <c r="R9" s="11">
        <v>2041</v>
      </c>
      <c r="S9" s="11">
        <v>1604</v>
      </c>
      <c r="T9" s="12">
        <v>8337</v>
      </c>
      <c r="U9" s="26">
        <v>40337</v>
      </c>
    </row>
    <row r="10" spans="1:21" ht="17.25" customHeight="1" x14ac:dyDescent="0.2">
      <c r="A10" s="5" t="s">
        <v>32</v>
      </c>
      <c r="B10" s="6">
        <v>1600</v>
      </c>
      <c r="C10" s="7">
        <v>2387</v>
      </c>
      <c r="D10" s="7">
        <v>3032</v>
      </c>
      <c r="E10" s="7">
        <v>2836</v>
      </c>
      <c r="F10" s="7">
        <v>3736</v>
      </c>
      <c r="G10" s="7">
        <v>1756</v>
      </c>
      <c r="H10" s="7">
        <v>3258</v>
      </c>
      <c r="I10" s="7">
        <v>1340</v>
      </c>
      <c r="J10" s="7">
        <v>3773</v>
      </c>
      <c r="K10" s="7">
        <v>890</v>
      </c>
      <c r="L10" s="7">
        <v>2664</v>
      </c>
      <c r="M10" s="7">
        <v>2427</v>
      </c>
      <c r="N10" s="8">
        <v>29699</v>
      </c>
      <c r="O10" s="25">
        <v>1348</v>
      </c>
      <c r="P10" s="7">
        <v>3214</v>
      </c>
      <c r="Q10" s="7">
        <v>1255</v>
      </c>
      <c r="R10" s="7">
        <v>1952</v>
      </c>
      <c r="S10" s="7">
        <v>1447</v>
      </c>
      <c r="T10" s="8">
        <v>7868</v>
      </c>
      <c r="U10" s="23">
        <v>38915</v>
      </c>
    </row>
    <row r="11" spans="1:21" ht="17.25" customHeight="1" x14ac:dyDescent="0.2">
      <c r="A11" s="9" t="s">
        <v>33</v>
      </c>
      <c r="B11" s="10">
        <v>1348</v>
      </c>
      <c r="C11" s="11">
        <v>2279</v>
      </c>
      <c r="D11" s="11">
        <v>3126</v>
      </c>
      <c r="E11" s="11">
        <v>3043</v>
      </c>
      <c r="F11" s="11">
        <v>3572</v>
      </c>
      <c r="G11" s="11">
        <v>1735</v>
      </c>
      <c r="H11" s="11">
        <v>3285</v>
      </c>
      <c r="I11" s="11">
        <v>1323</v>
      </c>
      <c r="J11" s="11">
        <v>3850</v>
      </c>
      <c r="K11" s="11">
        <v>888</v>
      </c>
      <c r="L11" s="11">
        <v>2682</v>
      </c>
      <c r="M11" s="11">
        <v>2565</v>
      </c>
      <c r="N11" s="12">
        <v>29696</v>
      </c>
      <c r="O11" s="28">
        <v>1429</v>
      </c>
      <c r="P11" s="11">
        <v>3057</v>
      </c>
      <c r="Q11" s="11">
        <v>1245</v>
      </c>
      <c r="R11" s="11">
        <v>1973</v>
      </c>
      <c r="S11" s="11">
        <v>1557</v>
      </c>
      <c r="T11" s="12">
        <v>7832</v>
      </c>
      <c r="U11" s="26">
        <v>38957</v>
      </c>
    </row>
    <row r="12" spans="1:21" ht="17.25" customHeight="1" x14ac:dyDescent="0.2">
      <c r="A12" s="9" t="s">
        <v>34</v>
      </c>
      <c r="B12" s="10">
        <v>1460</v>
      </c>
      <c r="C12" s="11">
        <v>2477</v>
      </c>
      <c r="D12" s="11">
        <v>3097</v>
      </c>
      <c r="E12" s="11">
        <v>3041</v>
      </c>
      <c r="F12" s="11">
        <v>3421</v>
      </c>
      <c r="G12" s="11">
        <v>1728</v>
      </c>
      <c r="H12" s="11">
        <v>3435</v>
      </c>
      <c r="I12" s="11">
        <v>1198</v>
      </c>
      <c r="J12" s="11">
        <v>3921</v>
      </c>
      <c r="K12" s="11">
        <v>955</v>
      </c>
      <c r="L12" s="11">
        <v>2690</v>
      </c>
      <c r="M12" s="11">
        <v>2515</v>
      </c>
      <c r="N12" s="12">
        <v>29938</v>
      </c>
      <c r="O12" s="28">
        <v>1459</v>
      </c>
      <c r="P12" s="11">
        <v>3068</v>
      </c>
      <c r="Q12" s="11">
        <v>1342</v>
      </c>
      <c r="R12" s="11">
        <v>2070</v>
      </c>
      <c r="S12" s="11">
        <v>1563</v>
      </c>
      <c r="T12" s="12">
        <v>8043</v>
      </c>
      <c r="U12" s="26">
        <v>39440</v>
      </c>
    </row>
    <row r="13" spans="1:21" ht="17.25" customHeight="1" x14ac:dyDescent="0.2">
      <c r="A13" s="9" t="s">
        <v>35</v>
      </c>
      <c r="B13" s="10">
        <v>1314</v>
      </c>
      <c r="C13" s="11">
        <v>2489</v>
      </c>
      <c r="D13" s="11">
        <v>3496</v>
      </c>
      <c r="E13" s="11">
        <v>3179</v>
      </c>
      <c r="F13" s="11">
        <v>3533</v>
      </c>
      <c r="G13" s="11">
        <v>1706</v>
      </c>
      <c r="H13" s="11">
        <v>3449</v>
      </c>
      <c r="I13" s="11">
        <v>1207</v>
      </c>
      <c r="J13" s="11">
        <v>3906</v>
      </c>
      <c r="K13" s="11">
        <v>1034</v>
      </c>
      <c r="L13" s="11">
        <v>2614</v>
      </c>
      <c r="M13" s="11">
        <v>2671</v>
      </c>
      <c r="N13" s="12">
        <v>30598</v>
      </c>
      <c r="O13" s="28">
        <v>1496</v>
      </c>
      <c r="P13" s="11">
        <v>2915</v>
      </c>
      <c r="Q13" s="11">
        <v>1444</v>
      </c>
      <c r="R13" s="11">
        <v>2021</v>
      </c>
      <c r="S13" s="11">
        <v>1497</v>
      </c>
      <c r="T13" s="12">
        <v>7877</v>
      </c>
      <c r="U13" s="26">
        <v>39971</v>
      </c>
    </row>
    <row r="14" spans="1:21" ht="17.25" customHeight="1" x14ac:dyDescent="0.2">
      <c r="A14" s="13" t="s">
        <v>36</v>
      </c>
      <c r="B14" s="14">
        <v>1290</v>
      </c>
      <c r="C14" s="15">
        <v>2683</v>
      </c>
      <c r="D14" s="15">
        <v>3806</v>
      </c>
      <c r="E14" s="15">
        <v>3300</v>
      </c>
      <c r="F14" s="15">
        <v>3444</v>
      </c>
      <c r="G14" s="15">
        <v>1736</v>
      </c>
      <c r="H14" s="15">
        <v>3411</v>
      </c>
      <c r="I14" s="15">
        <v>1155</v>
      </c>
      <c r="J14" s="15">
        <v>3915</v>
      </c>
      <c r="K14" s="15">
        <v>1014</v>
      </c>
      <c r="L14" s="15">
        <v>2610</v>
      </c>
      <c r="M14" s="15">
        <v>2790</v>
      </c>
      <c r="N14" s="16">
        <v>31154</v>
      </c>
      <c r="O14" s="31">
        <v>1561</v>
      </c>
      <c r="P14" s="15">
        <v>2854</v>
      </c>
      <c r="Q14" s="15">
        <v>1238</v>
      </c>
      <c r="R14" s="15">
        <v>2014</v>
      </c>
      <c r="S14" s="15">
        <v>1552</v>
      </c>
      <c r="T14" s="16">
        <v>7658</v>
      </c>
      <c r="U14" s="29">
        <v>40373</v>
      </c>
    </row>
    <row r="15" spans="1:21" ht="17.25" customHeight="1" x14ac:dyDescent="0.2">
      <c r="A15" s="9" t="s">
        <v>37</v>
      </c>
      <c r="B15" s="10">
        <v>1020</v>
      </c>
      <c r="C15" s="11">
        <v>2533</v>
      </c>
      <c r="D15" s="11">
        <v>4061</v>
      </c>
      <c r="E15" s="11">
        <v>3306</v>
      </c>
      <c r="F15" s="11">
        <v>3479</v>
      </c>
      <c r="G15" s="11">
        <v>1648</v>
      </c>
      <c r="H15" s="11">
        <v>3219</v>
      </c>
      <c r="I15" s="11">
        <v>1033</v>
      </c>
      <c r="J15" s="11">
        <v>4100</v>
      </c>
      <c r="K15" s="11">
        <v>1061</v>
      </c>
      <c r="L15" s="11">
        <v>2613</v>
      </c>
      <c r="M15" s="11">
        <v>2618</v>
      </c>
      <c r="N15" s="12">
        <v>30691</v>
      </c>
      <c r="O15" s="28">
        <v>1578</v>
      </c>
      <c r="P15" s="11">
        <v>2621</v>
      </c>
      <c r="Q15" s="11">
        <v>1097</v>
      </c>
      <c r="R15" s="11">
        <v>1776</v>
      </c>
      <c r="S15" s="11">
        <v>1422</v>
      </c>
      <c r="T15" s="12">
        <v>6916</v>
      </c>
      <c r="U15" s="26">
        <v>39185</v>
      </c>
    </row>
    <row r="16" spans="1:21" ht="17.25" customHeight="1" x14ac:dyDescent="0.2">
      <c r="A16" s="9" t="s">
        <v>38</v>
      </c>
      <c r="B16" s="10">
        <v>1012</v>
      </c>
      <c r="C16" s="11">
        <v>2540</v>
      </c>
      <c r="D16" s="11">
        <v>3889</v>
      </c>
      <c r="E16" s="11">
        <v>3191</v>
      </c>
      <c r="F16" s="11">
        <v>3394</v>
      </c>
      <c r="G16" s="11">
        <v>1487</v>
      </c>
      <c r="H16" s="11">
        <v>3375</v>
      </c>
      <c r="I16" s="11">
        <v>1003</v>
      </c>
      <c r="J16" s="11">
        <v>3804</v>
      </c>
      <c r="K16" s="11">
        <v>1150</v>
      </c>
      <c r="L16" s="11">
        <v>2595</v>
      </c>
      <c r="M16" s="11">
        <v>2505</v>
      </c>
      <c r="N16" s="12">
        <v>29945</v>
      </c>
      <c r="O16" s="28">
        <v>1495</v>
      </c>
      <c r="P16" s="11">
        <v>2359</v>
      </c>
      <c r="Q16" s="11">
        <v>1020</v>
      </c>
      <c r="R16" s="11">
        <v>1697</v>
      </c>
      <c r="S16" s="11">
        <v>1264</v>
      </c>
      <c r="T16" s="12">
        <v>6340</v>
      </c>
      <c r="U16" s="26">
        <v>37780</v>
      </c>
    </row>
    <row r="17" spans="1:21" ht="17.25" customHeight="1" x14ac:dyDescent="0.2">
      <c r="A17" s="9" t="s">
        <v>39</v>
      </c>
      <c r="B17" s="10">
        <v>957</v>
      </c>
      <c r="C17" s="11">
        <v>2646</v>
      </c>
      <c r="D17" s="11">
        <v>3930</v>
      </c>
      <c r="E17" s="11">
        <v>2994</v>
      </c>
      <c r="F17" s="11">
        <v>3422</v>
      </c>
      <c r="G17" s="11">
        <v>1410</v>
      </c>
      <c r="H17" s="11">
        <v>3456</v>
      </c>
      <c r="I17" s="11">
        <v>1042</v>
      </c>
      <c r="J17" s="11">
        <v>4021</v>
      </c>
      <c r="K17" s="11">
        <v>1071</v>
      </c>
      <c r="L17" s="11">
        <v>2487</v>
      </c>
      <c r="M17" s="11">
        <v>2406</v>
      </c>
      <c r="N17" s="12">
        <v>29842</v>
      </c>
      <c r="O17" s="28">
        <v>1902</v>
      </c>
      <c r="P17" s="11">
        <v>2233</v>
      </c>
      <c r="Q17" s="11">
        <v>994</v>
      </c>
      <c r="R17" s="11">
        <v>1612</v>
      </c>
      <c r="S17" s="11">
        <v>1193</v>
      </c>
      <c r="T17" s="12">
        <v>6032</v>
      </c>
      <c r="U17" s="26">
        <v>37776</v>
      </c>
    </row>
    <row r="18" spans="1:21" ht="17.25" customHeight="1" x14ac:dyDescent="0.2">
      <c r="A18" s="9" t="s">
        <v>40</v>
      </c>
      <c r="B18" s="10">
        <v>1070</v>
      </c>
      <c r="C18" s="11">
        <v>2654</v>
      </c>
      <c r="D18" s="11">
        <v>3863</v>
      </c>
      <c r="E18" s="11">
        <v>2942</v>
      </c>
      <c r="F18" s="11">
        <v>3416</v>
      </c>
      <c r="G18" s="11">
        <v>1531</v>
      </c>
      <c r="H18" s="11">
        <v>3393</v>
      </c>
      <c r="I18" s="11">
        <v>1023</v>
      </c>
      <c r="J18" s="11">
        <v>3938</v>
      </c>
      <c r="K18" s="11">
        <v>1110</v>
      </c>
      <c r="L18" s="11">
        <v>2514</v>
      </c>
      <c r="M18" s="11">
        <v>2208</v>
      </c>
      <c r="N18" s="12">
        <v>29662</v>
      </c>
      <c r="O18" s="28">
        <v>1711</v>
      </c>
      <c r="P18" s="11">
        <v>2181</v>
      </c>
      <c r="Q18" s="11">
        <v>1000</v>
      </c>
      <c r="R18" s="11">
        <v>1525</v>
      </c>
      <c r="S18" s="11">
        <v>1253</v>
      </c>
      <c r="T18" s="12">
        <v>5959</v>
      </c>
      <c r="U18" s="26">
        <v>37332</v>
      </c>
    </row>
    <row r="19" spans="1:21" ht="17.25" customHeight="1" x14ac:dyDescent="0.2">
      <c r="A19" s="9" t="s">
        <v>41</v>
      </c>
      <c r="B19" s="10">
        <v>1175</v>
      </c>
      <c r="C19" s="11">
        <v>2699</v>
      </c>
      <c r="D19" s="11">
        <v>3778</v>
      </c>
      <c r="E19" s="11">
        <v>2859</v>
      </c>
      <c r="F19" s="11">
        <v>3544</v>
      </c>
      <c r="G19" s="11">
        <v>1586</v>
      </c>
      <c r="H19" s="11">
        <v>3476</v>
      </c>
      <c r="I19" s="11">
        <v>1084</v>
      </c>
      <c r="J19" s="11">
        <v>4034</v>
      </c>
      <c r="K19" s="11">
        <v>1185</v>
      </c>
      <c r="L19" s="11">
        <v>2542</v>
      </c>
      <c r="M19" s="11">
        <v>2293</v>
      </c>
      <c r="N19" s="12">
        <v>30255</v>
      </c>
      <c r="O19" s="28">
        <v>1496</v>
      </c>
      <c r="P19" s="11">
        <v>2046</v>
      </c>
      <c r="Q19" s="11">
        <v>851</v>
      </c>
      <c r="R19" s="11">
        <v>1401</v>
      </c>
      <c r="S19" s="11">
        <v>1144</v>
      </c>
      <c r="T19" s="12">
        <v>5442</v>
      </c>
      <c r="U19" s="26">
        <v>37193</v>
      </c>
    </row>
    <row r="20" spans="1:21" ht="17.25" customHeight="1" x14ac:dyDescent="0.2">
      <c r="A20" s="5" t="s">
        <v>42</v>
      </c>
      <c r="B20" s="6">
        <v>1127</v>
      </c>
      <c r="C20" s="7">
        <v>2911</v>
      </c>
      <c r="D20" s="7">
        <v>4120</v>
      </c>
      <c r="E20" s="7">
        <v>3203</v>
      </c>
      <c r="F20" s="7">
        <v>3422</v>
      </c>
      <c r="G20" s="7">
        <v>1607</v>
      </c>
      <c r="H20" s="7">
        <v>3564</v>
      </c>
      <c r="I20" s="7">
        <v>1151</v>
      </c>
      <c r="J20" s="7">
        <v>3877</v>
      </c>
      <c r="K20" s="7">
        <v>1232</v>
      </c>
      <c r="L20" s="7">
        <v>2709</v>
      </c>
      <c r="M20" s="7">
        <v>2488</v>
      </c>
      <c r="N20" s="8">
        <v>31411</v>
      </c>
      <c r="O20" s="25">
        <v>1857</v>
      </c>
      <c r="P20" s="7">
        <v>2121</v>
      </c>
      <c r="Q20" s="7">
        <v>969</v>
      </c>
      <c r="R20" s="7">
        <v>1323</v>
      </c>
      <c r="S20" s="7">
        <v>1170</v>
      </c>
      <c r="T20" s="8">
        <v>5583</v>
      </c>
      <c r="U20" s="23">
        <v>38851</v>
      </c>
    </row>
    <row r="21" spans="1:21" ht="17.25" customHeight="1" x14ac:dyDescent="0.2">
      <c r="A21" s="9" t="s">
        <v>43</v>
      </c>
      <c r="B21" s="10">
        <v>1105</v>
      </c>
      <c r="C21" s="11">
        <v>3058</v>
      </c>
      <c r="D21" s="11">
        <v>4373</v>
      </c>
      <c r="E21" s="11">
        <v>3379</v>
      </c>
      <c r="F21" s="11">
        <v>3936</v>
      </c>
      <c r="G21" s="11">
        <v>1692</v>
      </c>
      <c r="H21" s="11">
        <v>3954</v>
      </c>
      <c r="I21" s="11">
        <v>1120</v>
      </c>
      <c r="J21" s="11">
        <v>4123</v>
      </c>
      <c r="K21" s="11">
        <v>1336</v>
      </c>
      <c r="L21" s="11">
        <v>3010</v>
      </c>
      <c r="M21" s="11">
        <v>2622</v>
      </c>
      <c r="N21" s="12">
        <v>33708</v>
      </c>
      <c r="O21" s="28">
        <v>1911</v>
      </c>
      <c r="P21" s="11">
        <v>2130</v>
      </c>
      <c r="Q21" s="11">
        <v>916</v>
      </c>
      <c r="R21" s="11">
        <v>1228</v>
      </c>
      <c r="S21" s="11">
        <v>1113</v>
      </c>
      <c r="T21" s="12">
        <v>5387</v>
      </c>
      <c r="U21" s="26">
        <v>41006</v>
      </c>
    </row>
    <row r="22" spans="1:21" ht="17.25" customHeight="1" x14ac:dyDescent="0.2">
      <c r="A22" s="9" t="s">
        <v>44</v>
      </c>
      <c r="B22" s="10">
        <v>1148</v>
      </c>
      <c r="C22" s="11">
        <v>3201</v>
      </c>
      <c r="D22" s="11">
        <v>4775</v>
      </c>
      <c r="E22" s="11">
        <v>3849</v>
      </c>
      <c r="F22" s="11">
        <v>4327</v>
      </c>
      <c r="G22" s="11">
        <v>1766</v>
      </c>
      <c r="H22" s="11">
        <v>4244</v>
      </c>
      <c r="I22" s="11">
        <v>1284</v>
      </c>
      <c r="J22" s="11">
        <v>4209</v>
      </c>
      <c r="K22" s="11">
        <v>1505</v>
      </c>
      <c r="L22" s="11">
        <v>3420</v>
      </c>
      <c r="M22" s="11">
        <v>2607</v>
      </c>
      <c r="N22" s="12">
        <v>36335</v>
      </c>
      <c r="O22" s="28">
        <v>2041</v>
      </c>
      <c r="P22" s="11">
        <v>2160</v>
      </c>
      <c r="Q22" s="11">
        <v>885</v>
      </c>
      <c r="R22" s="11">
        <v>1282</v>
      </c>
      <c r="S22" s="11">
        <v>1055</v>
      </c>
      <c r="T22" s="12">
        <v>5382</v>
      </c>
      <c r="U22" s="26">
        <v>43758</v>
      </c>
    </row>
    <row r="23" spans="1:21" ht="17.25" customHeight="1" x14ac:dyDescent="0.2">
      <c r="A23" s="9" t="s">
        <v>45</v>
      </c>
      <c r="B23" s="10">
        <v>1037</v>
      </c>
      <c r="C23" s="11">
        <v>3333</v>
      </c>
      <c r="D23" s="11">
        <v>4771</v>
      </c>
      <c r="E23" s="11">
        <v>3733</v>
      </c>
      <c r="F23" s="11">
        <v>4680</v>
      </c>
      <c r="G23" s="11">
        <v>1777</v>
      </c>
      <c r="H23" s="11">
        <v>4597</v>
      </c>
      <c r="I23" s="11">
        <v>1190</v>
      </c>
      <c r="J23" s="11">
        <v>4432</v>
      </c>
      <c r="K23" s="11">
        <v>1438</v>
      </c>
      <c r="L23" s="11">
        <v>3504</v>
      </c>
      <c r="M23" s="11">
        <v>2883</v>
      </c>
      <c r="N23" s="12">
        <v>37375</v>
      </c>
      <c r="O23" s="28">
        <v>1987</v>
      </c>
      <c r="P23" s="11">
        <v>2269</v>
      </c>
      <c r="Q23" s="11">
        <v>900</v>
      </c>
      <c r="R23" s="11">
        <v>1172</v>
      </c>
      <c r="S23" s="11">
        <v>1052</v>
      </c>
      <c r="T23" s="12">
        <v>5393</v>
      </c>
      <c r="U23" s="26">
        <v>44755</v>
      </c>
    </row>
    <row r="24" spans="1:21" ht="17.25" customHeight="1" x14ac:dyDescent="0.2">
      <c r="A24" s="21" t="s">
        <v>47</v>
      </c>
      <c r="B24" s="14">
        <v>1023</v>
      </c>
      <c r="C24" s="15">
        <v>3373</v>
      </c>
      <c r="D24" s="15">
        <v>5364</v>
      </c>
      <c r="E24" s="15">
        <v>4021</v>
      </c>
      <c r="F24" s="15">
        <v>4971</v>
      </c>
      <c r="G24" s="15">
        <v>1845</v>
      </c>
      <c r="H24" s="15">
        <v>4772</v>
      </c>
      <c r="I24" s="15">
        <v>959</v>
      </c>
      <c r="J24" s="15">
        <v>4543</v>
      </c>
      <c r="K24" s="15">
        <v>1395</v>
      </c>
      <c r="L24" s="15">
        <v>3411</v>
      </c>
      <c r="M24" s="15">
        <v>2951</v>
      </c>
      <c r="N24" s="16">
        <v>38628</v>
      </c>
      <c r="O24" s="31">
        <v>1368</v>
      </c>
      <c r="P24" s="15">
        <v>2171</v>
      </c>
      <c r="Q24" s="15">
        <v>838</v>
      </c>
      <c r="R24" s="15">
        <v>1236</v>
      </c>
      <c r="S24" s="15">
        <v>1082</v>
      </c>
      <c r="T24" s="16">
        <v>5327</v>
      </c>
      <c r="U24" s="30">
        <v>45323</v>
      </c>
    </row>
    <row r="25" spans="1:21" ht="17.25" customHeight="1" x14ac:dyDescent="0.2">
      <c r="A25" s="34" t="s">
        <v>52</v>
      </c>
      <c r="B25" s="6">
        <v>1012</v>
      </c>
      <c r="C25" s="7">
        <v>3175</v>
      </c>
      <c r="D25" s="7">
        <v>5497</v>
      </c>
      <c r="E25" s="7">
        <v>3970</v>
      </c>
      <c r="F25" s="7">
        <v>4859</v>
      </c>
      <c r="G25" s="7">
        <v>1810</v>
      </c>
      <c r="H25" s="7">
        <v>4691</v>
      </c>
      <c r="I25" s="7">
        <v>1092</v>
      </c>
      <c r="J25" s="7">
        <v>4376</v>
      </c>
      <c r="K25" s="7">
        <v>1252</v>
      </c>
      <c r="L25" s="7">
        <v>3140</v>
      </c>
      <c r="M25" s="7">
        <v>2859</v>
      </c>
      <c r="N25" s="8">
        <v>37733</v>
      </c>
      <c r="O25" s="33">
        <v>1319</v>
      </c>
      <c r="P25" s="7">
        <v>2147</v>
      </c>
      <c r="Q25" s="7">
        <v>784</v>
      </c>
      <c r="R25" s="7">
        <v>1241</v>
      </c>
      <c r="S25" s="7">
        <v>1098</v>
      </c>
      <c r="T25" s="8">
        <v>5270</v>
      </c>
      <c r="U25" s="38">
        <v>44322</v>
      </c>
    </row>
    <row r="26" spans="1:21" ht="17.25" customHeight="1" x14ac:dyDescent="0.2">
      <c r="A26" s="9">
        <v>2014</v>
      </c>
      <c r="B26" s="10">
        <v>913</v>
      </c>
      <c r="C26" s="11">
        <v>3104</v>
      </c>
      <c r="D26" s="11">
        <v>5611</v>
      </c>
      <c r="E26" s="11">
        <v>3592</v>
      </c>
      <c r="F26" s="11">
        <v>4783</v>
      </c>
      <c r="G26" s="11">
        <v>1843</v>
      </c>
      <c r="H26" s="11">
        <v>4733</v>
      </c>
      <c r="I26" s="11">
        <v>1191</v>
      </c>
      <c r="J26" s="11">
        <v>4105</v>
      </c>
      <c r="K26" s="11">
        <v>1212</v>
      </c>
      <c r="L26" s="11">
        <v>3044</v>
      </c>
      <c r="M26" s="11">
        <v>2607</v>
      </c>
      <c r="N26" s="12">
        <f>SUM(B26:M26)</f>
        <v>36738</v>
      </c>
      <c r="O26" s="28">
        <v>1543</v>
      </c>
      <c r="P26" s="11">
        <v>2169</v>
      </c>
      <c r="Q26" s="11">
        <v>851</v>
      </c>
      <c r="R26" s="11">
        <v>1331</v>
      </c>
      <c r="S26" s="11">
        <v>1077</v>
      </c>
      <c r="T26" s="12">
        <f>SUM(P26:S26)</f>
        <v>5428</v>
      </c>
      <c r="U26" s="26">
        <f>T26+O26+N26</f>
        <v>43709</v>
      </c>
    </row>
    <row r="27" spans="1:21" ht="17.25" customHeight="1" x14ac:dyDescent="0.2">
      <c r="A27" s="9">
        <v>2015</v>
      </c>
      <c r="B27" s="10">
        <v>949</v>
      </c>
      <c r="C27" s="11">
        <v>2678</v>
      </c>
      <c r="D27" s="11">
        <v>5694</v>
      </c>
      <c r="E27" s="11">
        <v>3715</v>
      </c>
      <c r="F27" s="11">
        <v>4508</v>
      </c>
      <c r="G27" s="11">
        <v>1815</v>
      </c>
      <c r="H27" s="11">
        <v>4614</v>
      </c>
      <c r="I27" s="11">
        <v>1087</v>
      </c>
      <c r="J27" s="11">
        <v>3920</v>
      </c>
      <c r="K27" s="11">
        <v>1093</v>
      </c>
      <c r="L27" s="11">
        <v>2852</v>
      </c>
      <c r="M27" s="11">
        <v>2461</v>
      </c>
      <c r="N27" s="12">
        <v>35386</v>
      </c>
      <c r="O27" s="28">
        <v>1406</v>
      </c>
      <c r="P27" s="11">
        <v>2170</v>
      </c>
      <c r="Q27" s="11">
        <v>830</v>
      </c>
      <c r="R27" s="11">
        <v>1237</v>
      </c>
      <c r="S27" s="11">
        <v>1048</v>
      </c>
      <c r="T27" s="12">
        <v>5285</v>
      </c>
      <c r="U27" s="26">
        <f>T27+O27+N27</f>
        <v>42077</v>
      </c>
    </row>
    <row r="28" spans="1:21" ht="17.25" customHeight="1" x14ac:dyDescent="0.2">
      <c r="A28" s="9">
        <v>2016</v>
      </c>
      <c r="B28" s="10">
        <v>1293</v>
      </c>
      <c r="C28" s="11">
        <v>2614</v>
      </c>
      <c r="D28" s="11">
        <v>5136</v>
      </c>
      <c r="E28" s="11">
        <v>3376</v>
      </c>
      <c r="F28" s="11">
        <v>4611</v>
      </c>
      <c r="G28" s="11">
        <v>1757</v>
      </c>
      <c r="H28" s="11">
        <v>4420</v>
      </c>
      <c r="I28" s="11">
        <v>987</v>
      </c>
      <c r="J28" s="11">
        <v>3822</v>
      </c>
      <c r="K28" s="11">
        <v>1035</v>
      </c>
      <c r="L28" s="11">
        <v>2862</v>
      </c>
      <c r="M28" s="11">
        <v>2334</v>
      </c>
      <c r="N28" s="12">
        <v>34247</v>
      </c>
      <c r="O28" s="28">
        <v>1220</v>
      </c>
      <c r="P28" s="11">
        <v>1999</v>
      </c>
      <c r="Q28" s="11">
        <v>879</v>
      </c>
      <c r="R28" s="11">
        <v>1133</v>
      </c>
      <c r="S28" s="11">
        <v>1065</v>
      </c>
      <c r="T28" s="12">
        <v>5076</v>
      </c>
      <c r="U28" s="26">
        <f>T28+O28+N28</f>
        <v>40543</v>
      </c>
    </row>
    <row r="29" spans="1:21" ht="17.25" customHeight="1" x14ac:dyDescent="0.2">
      <c r="A29" s="21">
        <v>2017</v>
      </c>
      <c r="B29" s="14">
        <v>1194</v>
      </c>
      <c r="C29" s="15">
        <v>2592</v>
      </c>
      <c r="D29" s="15">
        <v>4836</v>
      </c>
      <c r="E29" s="15">
        <v>3409</v>
      </c>
      <c r="F29" s="15">
        <v>4352</v>
      </c>
      <c r="G29" s="15">
        <v>1684</v>
      </c>
      <c r="H29" s="15">
        <v>4200</v>
      </c>
      <c r="I29" s="15">
        <v>920</v>
      </c>
      <c r="J29" s="15">
        <v>3782</v>
      </c>
      <c r="K29" s="15">
        <v>1019</v>
      </c>
      <c r="L29" s="15">
        <v>2847</v>
      </c>
      <c r="M29" s="15">
        <v>2304</v>
      </c>
      <c r="N29" s="16">
        <v>33139</v>
      </c>
      <c r="O29" s="31">
        <v>1126</v>
      </c>
      <c r="P29" s="15">
        <v>1949</v>
      </c>
      <c r="Q29" s="15">
        <v>863</v>
      </c>
      <c r="R29" s="15">
        <v>1138</v>
      </c>
      <c r="S29" s="15">
        <v>993</v>
      </c>
      <c r="T29" s="16">
        <f>SUM(P29:S29)</f>
        <v>4943</v>
      </c>
      <c r="U29" s="30">
        <f>N29+O29+T29</f>
        <v>39208</v>
      </c>
    </row>
    <row r="30" spans="1:21" ht="17.25" customHeight="1" x14ac:dyDescent="0.2">
      <c r="A30" s="9">
        <v>2018</v>
      </c>
      <c r="B30" s="10">
        <v>1237</v>
      </c>
      <c r="C30" s="11">
        <v>2636</v>
      </c>
      <c r="D30" s="11">
        <v>4947</v>
      </c>
      <c r="E30" s="11">
        <v>3328</v>
      </c>
      <c r="F30" s="11">
        <v>3999</v>
      </c>
      <c r="G30" s="11">
        <v>1662</v>
      </c>
      <c r="H30" s="11">
        <v>4059</v>
      </c>
      <c r="I30" s="11">
        <v>920</v>
      </c>
      <c r="J30" s="11">
        <v>3676</v>
      </c>
      <c r="K30" s="11">
        <v>858</v>
      </c>
      <c r="L30" s="11">
        <v>2723</v>
      </c>
      <c r="M30" s="11">
        <v>2369</v>
      </c>
      <c r="N30" s="12">
        <v>32414</v>
      </c>
      <c r="O30" s="28">
        <v>1253</v>
      </c>
      <c r="P30" s="11">
        <v>1970</v>
      </c>
      <c r="Q30" s="11">
        <v>766</v>
      </c>
      <c r="R30" s="11">
        <v>1245</v>
      </c>
      <c r="S30" s="11">
        <v>900</v>
      </c>
      <c r="T30" s="12">
        <f>SUM(P30:S30)</f>
        <v>4881</v>
      </c>
      <c r="U30" s="27">
        <f>N30+O30+T30</f>
        <v>38548</v>
      </c>
    </row>
    <row r="31" spans="1:21" ht="17.25" customHeight="1" x14ac:dyDescent="0.2">
      <c r="A31" s="9">
        <v>2019</v>
      </c>
      <c r="B31" s="10">
        <v>1243</v>
      </c>
      <c r="C31" s="11">
        <v>2396</v>
      </c>
      <c r="D31" s="11">
        <v>4949</v>
      </c>
      <c r="E31" s="11">
        <v>3307</v>
      </c>
      <c r="F31" s="11">
        <v>3687</v>
      </c>
      <c r="G31" s="11">
        <v>1576</v>
      </c>
      <c r="H31" s="11">
        <v>3995</v>
      </c>
      <c r="I31" s="11">
        <v>879</v>
      </c>
      <c r="J31" s="11">
        <v>3402</v>
      </c>
      <c r="K31" s="11">
        <v>863</v>
      </c>
      <c r="L31" s="11">
        <v>2608</v>
      </c>
      <c r="M31" s="11">
        <v>2305</v>
      </c>
      <c r="N31" s="12">
        <v>31210</v>
      </c>
      <c r="O31" s="28">
        <v>1160</v>
      </c>
      <c r="P31" s="11">
        <v>1792</v>
      </c>
      <c r="Q31" s="11">
        <v>740</v>
      </c>
      <c r="R31" s="11">
        <v>1161</v>
      </c>
      <c r="S31" s="11">
        <v>904</v>
      </c>
      <c r="T31" s="12">
        <f>SUM(P31:S31)</f>
        <v>4597</v>
      </c>
      <c r="U31" s="27">
        <f>N31+O31+T31</f>
        <v>36967</v>
      </c>
    </row>
    <row r="32" spans="1:21" ht="17.25" customHeight="1" x14ac:dyDescent="0.2">
      <c r="A32" s="9">
        <v>2020</v>
      </c>
      <c r="B32" s="10">
        <v>849</v>
      </c>
      <c r="C32" s="11">
        <v>2179</v>
      </c>
      <c r="D32" s="11">
        <v>4101</v>
      </c>
      <c r="E32" s="11">
        <v>2487</v>
      </c>
      <c r="F32" s="11">
        <v>2980</v>
      </c>
      <c r="G32" s="11">
        <v>1305</v>
      </c>
      <c r="H32" s="11">
        <v>3318</v>
      </c>
      <c r="I32" s="11">
        <v>771</v>
      </c>
      <c r="J32" s="11">
        <v>2996</v>
      </c>
      <c r="K32" s="11">
        <v>697</v>
      </c>
      <c r="L32" s="11">
        <v>2106</v>
      </c>
      <c r="M32" s="11">
        <v>2023</v>
      </c>
      <c r="N32" s="12">
        <v>25812</v>
      </c>
      <c r="O32" s="28">
        <v>1137</v>
      </c>
      <c r="P32" s="56">
        <v>1782</v>
      </c>
      <c r="Q32" s="11">
        <v>762</v>
      </c>
      <c r="R32" s="11">
        <v>1172</v>
      </c>
      <c r="S32" s="11">
        <v>791</v>
      </c>
      <c r="T32" s="12">
        <f>SUM(P32:S32)</f>
        <v>4507</v>
      </c>
      <c r="U32" s="27">
        <f>N32+O32+T32</f>
        <v>31456</v>
      </c>
    </row>
    <row r="33" spans="1:21" ht="17.25" customHeight="1" x14ac:dyDescent="0.2">
      <c r="A33" s="9">
        <v>2021</v>
      </c>
      <c r="B33" s="10">
        <v>889</v>
      </c>
      <c r="C33" s="11">
        <v>1949</v>
      </c>
      <c r="D33" s="11">
        <v>3929</v>
      </c>
      <c r="E33" s="11">
        <v>2450</v>
      </c>
      <c r="F33" s="11">
        <v>3034</v>
      </c>
      <c r="G33" s="11">
        <v>1218</v>
      </c>
      <c r="H33" s="11">
        <v>3106</v>
      </c>
      <c r="I33" s="11">
        <v>689</v>
      </c>
      <c r="J33" s="11">
        <v>2868</v>
      </c>
      <c r="K33" s="11">
        <v>726</v>
      </c>
      <c r="L33" s="11">
        <v>1978</v>
      </c>
      <c r="M33" s="11">
        <v>1998</v>
      </c>
      <c r="N33" s="12">
        <v>24834</v>
      </c>
      <c r="O33" s="28">
        <v>1149</v>
      </c>
      <c r="P33" s="56">
        <v>1677</v>
      </c>
      <c r="Q33" s="11">
        <v>670</v>
      </c>
      <c r="R33" s="11">
        <v>1156</v>
      </c>
      <c r="S33" s="11">
        <v>732</v>
      </c>
      <c r="T33" s="12">
        <v>4235</v>
      </c>
      <c r="U33" s="27">
        <f>T33+O33+N33</f>
        <v>30218</v>
      </c>
    </row>
    <row r="34" spans="1:21" ht="17.25" customHeight="1" x14ac:dyDescent="0.2">
      <c r="A34" s="13">
        <v>2022</v>
      </c>
      <c r="B34" s="14">
        <v>960</v>
      </c>
      <c r="C34" s="15">
        <v>1790</v>
      </c>
      <c r="D34" s="15">
        <v>3907</v>
      </c>
      <c r="E34" s="15">
        <v>2217</v>
      </c>
      <c r="F34" s="15">
        <v>2709</v>
      </c>
      <c r="G34" s="15">
        <v>1150</v>
      </c>
      <c r="H34" s="15">
        <v>3076</v>
      </c>
      <c r="I34" s="15">
        <v>704</v>
      </c>
      <c r="J34" s="15">
        <v>2731</v>
      </c>
      <c r="K34" s="15">
        <v>771</v>
      </c>
      <c r="L34" s="15">
        <v>1894</v>
      </c>
      <c r="M34" s="15">
        <v>1946</v>
      </c>
      <c r="N34" s="16">
        <v>23855</v>
      </c>
      <c r="O34" s="31">
        <v>1102</v>
      </c>
      <c r="P34" s="45">
        <v>1585</v>
      </c>
      <c r="Q34" s="15">
        <v>642</v>
      </c>
      <c r="R34" s="15">
        <v>1589</v>
      </c>
      <c r="S34" s="15">
        <v>634</v>
      </c>
      <c r="T34" s="16">
        <f>SUM(P34:S34)</f>
        <v>4450</v>
      </c>
      <c r="U34" s="30">
        <f>N34+O34+T34</f>
        <v>29407</v>
      </c>
    </row>
    <row r="35" spans="1:21" ht="17.25" customHeight="1" x14ac:dyDescent="0.2">
      <c r="A35" s="73">
        <v>2023</v>
      </c>
      <c r="B35" s="74">
        <v>897</v>
      </c>
      <c r="C35" s="75">
        <v>1736</v>
      </c>
      <c r="D35" s="75">
        <v>3948</v>
      </c>
      <c r="E35" s="75">
        <v>2045</v>
      </c>
      <c r="F35" s="75">
        <v>2602</v>
      </c>
      <c r="G35" s="75">
        <v>1077</v>
      </c>
      <c r="H35" s="75">
        <v>3077</v>
      </c>
      <c r="I35" s="75">
        <v>626</v>
      </c>
      <c r="J35" s="75">
        <v>2640</v>
      </c>
      <c r="K35" s="75">
        <v>735</v>
      </c>
      <c r="L35" s="75">
        <v>1813</v>
      </c>
      <c r="M35" s="75">
        <v>1748</v>
      </c>
      <c r="N35" s="76">
        <v>22944</v>
      </c>
      <c r="O35" s="77">
        <v>1157</v>
      </c>
      <c r="P35" s="81">
        <v>1542</v>
      </c>
      <c r="Q35" s="75">
        <v>655</v>
      </c>
      <c r="R35" s="75">
        <v>1389</v>
      </c>
      <c r="S35" s="75">
        <v>545</v>
      </c>
      <c r="T35" s="76">
        <f>SUM(P35:S35)</f>
        <v>4131</v>
      </c>
      <c r="U35" s="78">
        <f>N35+O35+T35</f>
        <v>28232</v>
      </c>
    </row>
    <row r="36" spans="1:21" ht="17.25" customHeight="1" x14ac:dyDescent="0.2">
      <c r="A36" s="9"/>
      <c r="B36" s="10"/>
      <c r="C36" s="11"/>
      <c r="D36" s="11"/>
      <c r="E36" s="11"/>
      <c r="F36" s="11"/>
      <c r="G36" s="11"/>
      <c r="H36" s="11"/>
      <c r="I36" s="11"/>
      <c r="J36" s="11"/>
      <c r="K36" s="11"/>
      <c r="L36" s="11"/>
      <c r="M36" s="11"/>
      <c r="N36" s="12"/>
      <c r="O36" s="28"/>
      <c r="P36" s="11"/>
      <c r="Q36" s="11"/>
      <c r="R36" s="11"/>
      <c r="S36" s="11"/>
      <c r="T36" s="12"/>
      <c r="U36" s="27"/>
    </row>
    <row r="37" spans="1:21" ht="17.25" customHeight="1" x14ac:dyDescent="0.2">
      <c r="A37" s="1" t="s">
        <v>21</v>
      </c>
      <c r="B37" s="10"/>
      <c r="C37" s="11"/>
      <c r="D37" s="11"/>
      <c r="E37" s="11"/>
      <c r="F37" s="11"/>
      <c r="G37" s="11"/>
      <c r="H37" s="11"/>
      <c r="I37" s="11"/>
      <c r="J37" s="11"/>
      <c r="N37" s="17"/>
      <c r="O37" s="36"/>
      <c r="T37" s="17"/>
    </row>
    <row r="38" spans="1:21" ht="17.25" customHeight="1" x14ac:dyDescent="0.2">
      <c r="A38" s="9" t="s">
        <v>22</v>
      </c>
      <c r="B38" s="18">
        <f>B35/B34*100-100</f>
        <v>-6.5625</v>
      </c>
      <c r="C38" s="19">
        <f t="shared" ref="C38:U38" si="0">C35/C34*100-100</f>
        <v>-3.0167597765363183</v>
      </c>
      <c r="D38" s="19">
        <f t="shared" si="0"/>
        <v>1.0493985154850236</v>
      </c>
      <c r="E38" s="19">
        <f t="shared" si="0"/>
        <v>-7.7582318448353647</v>
      </c>
      <c r="F38" s="19">
        <f t="shared" si="0"/>
        <v>-3.9497969730527842</v>
      </c>
      <c r="G38" s="19">
        <f t="shared" si="0"/>
        <v>-6.3478260869565162</v>
      </c>
      <c r="H38" s="19">
        <f t="shared" si="0"/>
        <v>3.2509752925875546E-2</v>
      </c>
      <c r="I38" s="19">
        <f t="shared" si="0"/>
        <v>-11.079545454545453</v>
      </c>
      <c r="J38" s="19">
        <f t="shared" si="0"/>
        <v>-3.3321127792017506</v>
      </c>
      <c r="K38" s="19">
        <f t="shared" si="0"/>
        <v>-4.6692607003891027</v>
      </c>
      <c r="L38" s="19">
        <f t="shared" si="0"/>
        <v>-4.276663146779299</v>
      </c>
      <c r="M38" s="19">
        <f t="shared" si="0"/>
        <v>-10.174717368961979</v>
      </c>
      <c r="N38" s="18">
        <f t="shared" si="0"/>
        <v>-3.8189058897505817</v>
      </c>
      <c r="O38" s="18">
        <f t="shared" si="0"/>
        <v>4.9909255898366638</v>
      </c>
      <c r="P38" s="18">
        <f t="shared" si="0"/>
        <v>-2.7129337539432186</v>
      </c>
      <c r="Q38" s="19">
        <f t="shared" si="0"/>
        <v>2.0249221183800614</v>
      </c>
      <c r="R38" s="19">
        <f t="shared" si="0"/>
        <v>-12.586532410320956</v>
      </c>
      <c r="S38" s="19">
        <f t="shared" si="0"/>
        <v>-14.037854889589909</v>
      </c>
      <c r="T38" s="18">
        <f t="shared" si="0"/>
        <v>-7.168539325842687</v>
      </c>
      <c r="U38" s="18">
        <f t="shared" si="0"/>
        <v>-3.9956472948617687</v>
      </c>
    </row>
    <row r="39" spans="1:21" ht="17.25" customHeight="1" x14ac:dyDescent="0.2">
      <c r="A39" s="9" t="s">
        <v>23</v>
      </c>
      <c r="B39" s="18">
        <f>B35/B30*100-100</f>
        <v>-27.485852869846411</v>
      </c>
      <c r="C39" s="19">
        <f t="shared" ref="C39:U39" si="1">C35/C30*100-100</f>
        <v>-34.142640364188154</v>
      </c>
      <c r="D39" s="19">
        <f t="shared" si="1"/>
        <v>-20.194057004244996</v>
      </c>
      <c r="E39" s="19">
        <f t="shared" si="1"/>
        <v>-38.551682692307686</v>
      </c>
      <c r="F39" s="19">
        <f t="shared" si="1"/>
        <v>-34.933733433358341</v>
      </c>
      <c r="G39" s="19">
        <f t="shared" si="1"/>
        <v>-35.198555956678703</v>
      </c>
      <c r="H39" s="19">
        <f t="shared" si="1"/>
        <v>-24.193151022419315</v>
      </c>
      <c r="I39" s="19">
        <f t="shared" si="1"/>
        <v>-31.956521739130437</v>
      </c>
      <c r="J39" s="19">
        <f t="shared" si="1"/>
        <v>-28.182807399347126</v>
      </c>
      <c r="K39" s="19">
        <f t="shared" si="1"/>
        <v>-14.335664335664333</v>
      </c>
      <c r="L39" s="19">
        <f t="shared" si="1"/>
        <v>-33.419023136246778</v>
      </c>
      <c r="M39" s="19">
        <f t="shared" si="1"/>
        <v>-26.213592233009706</v>
      </c>
      <c r="N39" s="18">
        <f t="shared" si="1"/>
        <v>-29.215770963164061</v>
      </c>
      <c r="O39" s="18">
        <f t="shared" si="1"/>
        <v>-7.6616121308858709</v>
      </c>
      <c r="P39" s="18">
        <f t="shared" si="1"/>
        <v>-21.725888324873097</v>
      </c>
      <c r="Q39" s="19">
        <f t="shared" si="1"/>
        <v>-14.490861618798959</v>
      </c>
      <c r="R39" s="19">
        <f t="shared" si="1"/>
        <v>11.566265060240966</v>
      </c>
      <c r="S39" s="19">
        <f t="shared" si="1"/>
        <v>-39.44444444444445</v>
      </c>
      <c r="T39" s="18">
        <f t="shared" si="1"/>
        <v>-15.365703749231713</v>
      </c>
      <c r="U39" s="18">
        <f t="shared" si="1"/>
        <v>-26.761440282245502</v>
      </c>
    </row>
    <row r="40" spans="1:21" ht="17.25" customHeight="1" x14ac:dyDescent="0.2">
      <c r="A40" s="9" t="s">
        <v>24</v>
      </c>
      <c r="B40" s="18">
        <f>B35/B25*100-100</f>
        <v>-11.36363636363636</v>
      </c>
      <c r="C40" s="19">
        <f t="shared" ref="C40:U40" si="2">C35/C25*100-100</f>
        <v>-45.322834645669296</v>
      </c>
      <c r="D40" s="19">
        <f t="shared" si="2"/>
        <v>-28.179006730944153</v>
      </c>
      <c r="E40" s="19">
        <f t="shared" si="2"/>
        <v>-48.488664987405542</v>
      </c>
      <c r="F40" s="19">
        <f t="shared" si="2"/>
        <v>-46.449886807985187</v>
      </c>
      <c r="G40" s="19">
        <f t="shared" si="2"/>
        <v>-40.497237569060772</v>
      </c>
      <c r="H40" s="19">
        <f t="shared" si="2"/>
        <v>-34.406309955233425</v>
      </c>
      <c r="I40" s="19">
        <f t="shared" si="2"/>
        <v>-42.673992673992679</v>
      </c>
      <c r="J40" s="19">
        <f t="shared" si="2"/>
        <v>-39.670932358318097</v>
      </c>
      <c r="K40" s="19">
        <f t="shared" si="2"/>
        <v>-41.293929712460063</v>
      </c>
      <c r="L40" s="19">
        <f t="shared" si="2"/>
        <v>-42.261146496815286</v>
      </c>
      <c r="M40" s="19">
        <f t="shared" si="2"/>
        <v>-38.859741168240646</v>
      </c>
      <c r="N40" s="18">
        <f t="shared" si="2"/>
        <v>-39.193809132589507</v>
      </c>
      <c r="O40" s="18">
        <f t="shared" si="2"/>
        <v>-12.282031842304775</v>
      </c>
      <c r="P40" s="18">
        <f t="shared" si="2"/>
        <v>-28.178854215183975</v>
      </c>
      <c r="Q40" s="19">
        <f t="shared" si="2"/>
        <v>-16.454081632653057</v>
      </c>
      <c r="R40" s="19">
        <f t="shared" si="2"/>
        <v>11.925866236905719</v>
      </c>
      <c r="S40" s="19">
        <f t="shared" si="2"/>
        <v>-50.364298724954466</v>
      </c>
      <c r="T40" s="18">
        <f t="shared" si="2"/>
        <v>-21.612903225806463</v>
      </c>
      <c r="U40" s="18">
        <f t="shared" si="2"/>
        <v>-36.302513424484452</v>
      </c>
    </row>
    <row r="41" spans="1:21" ht="17.25" customHeight="1" x14ac:dyDescent="0.2">
      <c r="A41" s="9" t="s">
        <v>25</v>
      </c>
      <c r="B41" s="18">
        <f>B35/B5*100-100</f>
        <v>-52.236421725239616</v>
      </c>
      <c r="C41" s="19">
        <f t="shared" ref="C41:U41" si="3">C35/C5*100-100</f>
        <v>-38.526912181303118</v>
      </c>
      <c r="D41" s="19">
        <f t="shared" si="3"/>
        <v>3.6492517721186601</v>
      </c>
      <c r="E41" s="19">
        <f t="shared" si="3"/>
        <v>-7.591504744690468</v>
      </c>
      <c r="F41" s="19">
        <f t="shared" si="3"/>
        <v>-41.077898550724633</v>
      </c>
      <c r="G41" s="19">
        <f t="shared" si="3"/>
        <v>-55.031315240083508</v>
      </c>
      <c r="H41" s="19">
        <f t="shared" si="3"/>
        <v>-24.472263132056952</v>
      </c>
      <c r="I41" s="19">
        <f t="shared" si="3"/>
        <v>-61.759315821624924</v>
      </c>
      <c r="J41" s="19">
        <f t="shared" si="3"/>
        <v>-35.246504782928625</v>
      </c>
      <c r="K41" s="19">
        <f t="shared" si="3"/>
        <v>-12.604042806183116</v>
      </c>
      <c r="L41" s="19">
        <f t="shared" si="3"/>
        <v>-41.23176661264182</v>
      </c>
      <c r="M41" s="19">
        <f t="shared" si="3"/>
        <v>-41.401273885350321</v>
      </c>
      <c r="N41" s="18">
        <f t="shared" si="3"/>
        <v>-32.974994157513436</v>
      </c>
      <c r="O41" s="18">
        <f t="shared" si="3"/>
        <v>1.5803336259877057</v>
      </c>
      <c r="P41" s="18">
        <f t="shared" si="3"/>
        <v>-60.267972172120587</v>
      </c>
      <c r="Q41" s="19">
        <f t="shared" si="3"/>
        <v>-56.879526003949962</v>
      </c>
      <c r="R41" s="19">
        <f t="shared" si="3"/>
        <v>-43.946731234866832</v>
      </c>
      <c r="S41" s="19">
        <f t="shared" si="3"/>
        <v>-70.714669532509404</v>
      </c>
      <c r="T41" s="18">
        <f t="shared" si="3"/>
        <v>-57.58291405688469</v>
      </c>
      <c r="U41" s="18">
        <f t="shared" si="3"/>
        <v>-35.794046075822706</v>
      </c>
    </row>
    <row r="42" spans="1:21" x14ac:dyDescent="0.2">
      <c r="B42" s="54"/>
    </row>
    <row r="43" spans="1:21" x14ac:dyDescent="0.2">
      <c r="A43" s="62" t="s">
        <v>46</v>
      </c>
      <c r="B43" s="62"/>
      <c r="C43" s="62"/>
      <c r="D43" s="62"/>
      <c r="E43" s="62"/>
      <c r="F43" s="62"/>
      <c r="G43" s="62"/>
      <c r="H43" s="62"/>
      <c r="I43" s="62"/>
      <c r="J43" s="62"/>
      <c r="K43" s="62"/>
      <c r="L43" s="62"/>
      <c r="M43" s="62"/>
      <c r="N43" s="62"/>
      <c r="O43" s="62"/>
      <c r="P43" s="62"/>
      <c r="Q43" s="62"/>
      <c r="R43" s="62"/>
      <c r="S43" s="62"/>
      <c r="T43" s="62"/>
      <c r="U43" s="62"/>
    </row>
    <row r="44" spans="1:21" s="42" customFormat="1" ht="45" customHeight="1" x14ac:dyDescent="0.2">
      <c r="B44" s="59" t="str">
        <f>'Headcount Total'!B44:U44</f>
        <v>(1) IMPORTANT NOTE: Headcount enrollments prior to fall 2012 included students who were exclusively auditing classes or courses that cannot be applied towards a formal award as well as students studying abroad but paying only a nominal fee at their home institution, even though IPEDS instructs institutions to exclude these students from headcount enrollment. These students are not included in fall 2012 and later years, in accordance with IPEDS definitions.</v>
      </c>
      <c r="C44" s="59"/>
      <c r="D44" s="59"/>
      <c r="E44" s="59"/>
      <c r="F44" s="59"/>
      <c r="G44" s="59"/>
      <c r="H44" s="59"/>
      <c r="I44" s="59"/>
      <c r="J44" s="59"/>
      <c r="K44" s="59"/>
      <c r="L44" s="59"/>
      <c r="M44" s="59"/>
      <c r="N44" s="59"/>
      <c r="O44" s="59"/>
      <c r="P44" s="59"/>
      <c r="Q44" s="59"/>
      <c r="R44" s="59"/>
      <c r="S44" s="59"/>
      <c r="T44" s="59"/>
      <c r="U44" s="59"/>
    </row>
    <row r="45" spans="1:21" s="42" customFormat="1" ht="45" customHeight="1" x14ac:dyDescent="0.2">
      <c r="B45" s="59" t="str">
        <f>'Headcount Total'!B45:U45</f>
        <v>(2) Charter Oak State College through 2011 historically included students who were affiliated with the college for the purposes of transcript evaluation and degree aggregation but were not enrolled for credit, although this practice is not consistent with IPEDS enrollment reporting definitions. The decrease in enrollment for Charter Oak State College is entirely attributable to this change in reporting practice.</v>
      </c>
      <c r="C45" s="59"/>
      <c r="D45" s="59"/>
      <c r="E45" s="59"/>
      <c r="F45" s="59"/>
      <c r="G45" s="59"/>
      <c r="H45" s="59"/>
      <c r="I45" s="59"/>
      <c r="J45" s="59"/>
      <c r="K45" s="59"/>
      <c r="L45" s="59"/>
      <c r="M45" s="59"/>
      <c r="N45" s="59"/>
      <c r="O45" s="59"/>
      <c r="P45" s="59"/>
      <c r="Q45" s="59"/>
      <c r="R45" s="59"/>
      <c r="S45" s="59"/>
      <c r="T45" s="59"/>
      <c r="U45" s="59"/>
    </row>
    <row r="46" spans="1:21" s="42" customFormat="1" ht="30" customHeight="1" x14ac:dyDescent="0.2">
      <c r="B46" s="59" t="str">
        <f>'Headcount Total'!B46:U46</f>
        <v>(3) Data for Fall 2013 are census-date counts, except for Charter Oak State College (see n. 2). Data were not official until reported to IPEDS in spring 2014.</v>
      </c>
      <c r="C46" s="59"/>
      <c r="D46" s="59"/>
      <c r="E46" s="59"/>
      <c r="F46" s="59"/>
      <c r="G46" s="59"/>
      <c r="H46" s="59"/>
      <c r="I46" s="59"/>
      <c r="J46" s="59"/>
      <c r="K46" s="59"/>
      <c r="L46" s="59"/>
      <c r="M46" s="59"/>
      <c r="N46" s="59"/>
      <c r="O46" s="59"/>
      <c r="P46" s="59"/>
      <c r="Q46" s="59"/>
      <c r="R46" s="59"/>
      <c r="S46" s="59"/>
      <c r="T46" s="59"/>
      <c r="U46" s="59"/>
    </row>
    <row r="47" spans="1:21" s="42" customFormat="1" ht="22.5" customHeight="1" x14ac:dyDescent="0.2">
      <c r="B47" s="60" t="str">
        <f>'Headcount Total'!B47:U47</f>
        <v>About these data</v>
      </c>
      <c r="C47" s="60"/>
      <c r="D47" s="60"/>
      <c r="E47" s="60"/>
      <c r="F47" s="60"/>
      <c r="G47" s="60"/>
      <c r="H47" s="60"/>
      <c r="I47" s="60"/>
      <c r="J47" s="60"/>
      <c r="K47" s="60"/>
      <c r="L47" s="60"/>
      <c r="M47" s="60"/>
      <c r="N47" s="60"/>
      <c r="O47" s="60"/>
      <c r="P47" s="60"/>
      <c r="Q47" s="60"/>
      <c r="R47" s="60"/>
      <c r="S47" s="60"/>
      <c r="T47" s="60"/>
      <c r="U47" s="60"/>
    </row>
    <row r="48" spans="1:21" s="42" customFormat="1" ht="26.25" customHeight="1" x14ac:dyDescent="0.2">
      <c r="B48" s="61" t="str">
        <f>'Headcount Total'!B48:U48</f>
        <v xml:space="preserve">Enrollments as of Fall 2015 are those as of institutions' respective Fall census dates, which correspond to approximately three weeks after the start of the classes, with the exception of Charter Oak State College whose census date is approximately 2 months after the start of classes. Data prior to Fall 2015 were obtained via the Integrated Postsecondary Education Data System (IPEDS). </v>
      </c>
      <c r="C48" s="61"/>
      <c r="D48" s="61"/>
      <c r="E48" s="61"/>
      <c r="F48" s="61"/>
      <c r="G48" s="61"/>
      <c r="H48" s="61"/>
      <c r="I48" s="61"/>
      <c r="J48" s="61"/>
      <c r="K48" s="61"/>
      <c r="L48" s="61"/>
      <c r="M48" s="61"/>
      <c r="N48" s="61"/>
      <c r="O48" s="61"/>
      <c r="P48" s="61"/>
      <c r="Q48" s="61"/>
      <c r="R48" s="61"/>
      <c r="S48" s="61"/>
      <c r="T48" s="61"/>
      <c r="U48" s="61"/>
    </row>
    <row r="49" spans="2:21" s="42" customFormat="1" ht="17.25" customHeight="1" x14ac:dyDescent="0.2">
      <c r="B49" s="58" t="str">
        <f>'Headcount Total'!B49:U49</f>
        <v>Prepared by the Office of Decision Support &amp; Institutional Research,March 26, 2023.</v>
      </c>
      <c r="C49" s="58"/>
      <c r="D49" s="58"/>
      <c r="E49" s="58"/>
      <c r="F49" s="58"/>
      <c r="G49" s="58"/>
      <c r="H49" s="58"/>
      <c r="I49" s="58"/>
      <c r="J49" s="58"/>
      <c r="K49" s="58"/>
      <c r="L49" s="58"/>
      <c r="M49" s="58"/>
      <c r="N49" s="58"/>
      <c r="O49" s="58"/>
      <c r="P49" s="58"/>
      <c r="Q49" s="58"/>
      <c r="R49" s="58"/>
      <c r="S49" s="58"/>
      <c r="T49" s="58"/>
      <c r="U49" s="58"/>
    </row>
  </sheetData>
  <mergeCells count="13">
    <mergeCell ref="B48:U48"/>
    <mergeCell ref="B49:U49"/>
    <mergeCell ref="A43:U43"/>
    <mergeCell ref="A1:U1"/>
    <mergeCell ref="A3:A4"/>
    <mergeCell ref="B3:N3"/>
    <mergeCell ref="O3:O4"/>
    <mergeCell ref="P3:T3"/>
    <mergeCell ref="U3:U4"/>
    <mergeCell ref="B44:U44"/>
    <mergeCell ref="B45:U45"/>
    <mergeCell ref="B46:U46"/>
    <mergeCell ref="B47:U47"/>
  </mergeCells>
  <pageMargins left="0.7" right="0.7" top="0.75" bottom="0.75" header="0.3" footer="0.3"/>
  <pageSetup scale="60" orientation="landscape" r:id="rId1"/>
  <ignoredErrors>
    <ignoredError sqref="N26 T26 T29:T30" formulaRange="1"/>
    <ignoredError sqref="A5:A2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pageSetUpPr fitToPage="1"/>
  </sheetPr>
  <dimension ref="A1:U49"/>
  <sheetViews>
    <sheetView zoomScaleNormal="100" workbookViewId="0">
      <pane xSplit="1" ySplit="4" topLeftCell="B5" activePane="bottomRight" state="frozen"/>
      <selection pane="topRight" activeCell="B1" sqref="B1"/>
      <selection pane="bottomLeft" activeCell="A5" sqref="A5"/>
      <selection pane="bottomRight" activeCell="V31" sqref="V31"/>
    </sheetView>
  </sheetViews>
  <sheetFormatPr defaultColWidth="9.140625" defaultRowHeight="12.75" x14ac:dyDescent="0.2"/>
  <cols>
    <col min="1" max="1" width="13.42578125" style="1" bestFit="1" customWidth="1"/>
    <col min="2" max="20" width="7.7109375" style="1" customWidth="1"/>
    <col min="21" max="16384" width="9.140625" style="1"/>
  </cols>
  <sheetData>
    <row r="1" spans="1:21" ht="16.5" x14ac:dyDescent="0.25">
      <c r="A1" s="69" t="s">
        <v>59</v>
      </c>
      <c r="B1" s="69"/>
      <c r="C1" s="69"/>
      <c r="D1" s="69"/>
      <c r="E1" s="69"/>
      <c r="F1" s="69"/>
      <c r="G1" s="69"/>
      <c r="H1" s="69"/>
      <c r="I1" s="69"/>
      <c r="J1" s="69"/>
      <c r="K1" s="69"/>
      <c r="L1" s="69"/>
      <c r="M1" s="69"/>
      <c r="N1" s="69"/>
      <c r="O1" s="69"/>
      <c r="P1" s="69"/>
      <c r="Q1" s="69"/>
      <c r="R1" s="69"/>
      <c r="S1" s="69"/>
      <c r="T1" s="69"/>
      <c r="U1" s="69"/>
    </row>
    <row r="2" spans="1:21" x14ac:dyDescent="0.2">
      <c r="A2" s="55"/>
      <c r="B2" s="55"/>
      <c r="C2" s="55"/>
      <c r="D2" s="55"/>
      <c r="E2" s="55"/>
      <c r="F2" s="55"/>
      <c r="G2" s="55"/>
      <c r="H2" s="55"/>
      <c r="I2" s="55"/>
      <c r="J2" s="55"/>
      <c r="K2" s="55"/>
      <c r="L2" s="55"/>
      <c r="M2" s="55"/>
      <c r="N2" s="55"/>
      <c r="O2" s="55"/>
      <c r="P2" s="55"/>
      <c r="Q2" s="55"/>
      <c r="R2" s="55"/>
      <c r="S2" s="55"/>
      <c r="T2" s="55"/>
      <c r="U2" s="55"/>
    </row>
    <row r="3" spans="1:21" ht="15" customHeight="1" x14ac:dyDescent="0.2">
      <c r="A3" s="64" t="s">
        <v>0</v>
      </c>
      <c r="B3" s="65" t="s">
        <v>49</v>
      </c>
      <c r="C3" s="66"/>
      <c r="D3" s="66"/>
      <c r="E3" s="66"/>
      <c r="F3" s="66"/>
      <c r="G3" s="66"/>
      <c r="H3" s="66"/>
      <c r="I3" s="66"/>
      <c r="J3" s="66"/>
      <c r="K3" s="66"/>
      <c r="L3" s="66"/>
      <c r="M3" s="66"/>
      <c r="N3" s="66"/>
      <c r="O3" s="67" t="s">
        <v>60</v>
      </c>
      <c r="P3" s="66" t="s">
        <v>1</v>
      </c>
      <c r="Q3" s="66"/>
      <c r="R3" s="66"/>
      <c r="S3" s="66"/>
      <c r="T3" s="66"/>
      <c r="U3" s="68" t="s">
        <v>2</v>
      </c>
    </row>
    <row r="4" spans="1:21" ht="95.25" customHeight="1" x14ac:dyDescent="0.2">
      <c r="A4" s="64"/>
      <c r="B4" s="2" t="s">
        <v>3</v>
      </c>
      <c r="C4" s="2" t="s">
        <v>4</v>
      </c>
      <c r="D4" s="2" t="s">
        <v>5</v>
      </c>
      <c r="E4" s="2" t="s">
        <v>6</v>
      </c>
      <c r="F4" s="2" t="s">
        <v>7</v>
      </c>
      <c r="G4" s="2" t="s">
        <v>8</v>
      </c>
      <c r="H4" s="2" t="s">
        <v>9</v>
      </c>
      <c r="I4" s="2" t="s">
        <v>10</v>
      </c>
      <c r="J4" s="2" t="s">
        <v>11</v>
      </c>
      <c r="K4" s="3" t="s">
        <v>12</v>
      </c>
      <c r="L4" s="3" t="s">
        <v>13</v>
      </c>
      <c r="M4" s="3" t="s">
        <v>14</v>
      </c>
      <c r="N4" s="4" t="s">
        <v>15</v>
      </c>
      <c r="O4" s="67"/>
      <c r="P4" s="3" t="s">
        <v>16</v>
      </c>
      <c r="Q4" s="3" t="s">
        <v>17</v>
      </c>
      <c r="R4" s="3" t="s">
        <v>18</v>
      </c>
      <c r="S4" s="3" t="s">
        <v>19</v>
      </c>
      <c r="T4" s="4" t="s">
        <v>20</v>
      </c>
      <c r="U4" s="68"/>
    </row>
    <row r="5" spans="1:21" ht="17.25" customHeight="1" x14ac:dyDescent="0.2">
      <c r="A5" s="5" t="s">
        <v>27</v>
      </c>
      <c r="B5" s="23" t="s">
        <v>48</v>
      </c>
      <c r="C5" s="24" t="s">
        <v>48</v>
      </c>
      <c r="D5" s="24" t="s">
        <v>48</v>
      </c>
      <c r="E5" s="24" t="s">
        <v>48</v>
      </c>
      <c r="F5" s="24" t="s">
        <v>48</v>
      </c>
      <c r="G5" s="24" t="s">
        <v>48</v>
      </c>
      <c r="H5" s="24" t="s">
        <v>48</v>
      </c>
      <c r="I5" s="24" t="s">
        <v>48</v>
      </c>
      <c r="J5" s="24" t="s">
        <v>48</v>
      </c>
      <c r="K5" s="24" t="s">
        <v>48</v>
      </c>
      <c r="L5" s="24" t="s">
        <v>48</v>
      </c>
      <c r="M5" s="24" t="s">
        <v>48</v>
      </c>
      <c r="N5" s="25" t="s">
        <v>48</v>
      </c>
      <c r="O5" s="25" t="s">
        <v>48</v>
      </c>
      <c r="P5" s="7">
        <v>2085</v>
      </c>
      <c r="Q5" s="7">
        <v>275</v>
      </c>
      <c r="R5" s="7">
        <v>3212</v>
      </c>
      <c r="S5" s="7">
        <v>988</v>
      </c>
      <c r="T5" s="8">
        <v>6560</v>
      </c>
      <c r="U5" s="6">
        <v>6560</v>
      </c>
    </row>
    <row r="6" spans="1:21" ht="17.25" customHeight="1" x14ac:dyDescent="0.2">
      <c r="A6" s="9" t="s">
        <v>28</v>
      </c>
      <c r="B6" s="26" t="s">
        <v>48</v>
      </c>
      <c r="C6" s="27" t="s">
        <v>48</v>
      </c>
      <c r="D6" s="27" t="s">
        <v>48</v>
      </c>
      <c r="E6" s="27" t="s">
        <v>48</v>
      </c>
      <c r="F6" s="27" t="s">
        <v>48</v>
      </c>
      <c r="G6" s="27" t="s">
        <v>48</v>
      </c>
      <c r="H6" s="27" t="s">
        <v>48</v>
      </c>
      <c r="I6" s="27" t="s">
        <v>48</v>
      </c>
      <c r="J6" s="27" t="s">
        <v>48</v>
      </c>
      <c r="K6" s="27" t="s">
        <v>48</v>
      </c>
      <c r="L6" s="27" t="s">
        <v>48</v>
      </c>
      <c r="M6" s="27" t="s">
        <v>48</v>
      </c>
      <c r="N6" s="28" t="s">
        <v>48</v>
      </c>
      <c r="O6" s="28" t="s">
        <v>48</v>
      </c>
      <c r="P6" s="11">
        <v>1980</v>
      </c>
      <c r="Q6" s="11">
        <v>300</v>
      </c>
      <c r="R6" s="11">
        <v>3078</v>
      </c>
      <c r="S6" s="11">
        <v>1013</v>
      </c>
      <c r="T6" s="12">
        <v>6371</v>
      </c>
      <c r="U6" s="10">
        <v>6371</v>
      </c>
    </row>
    <row r="7" spans="1:21" ht="17.25" customHeight="1" x14ac:dyDescent="0.2">
      <c r="A7" s="9" t="s">
        <v>29</v>
      </c>
      <c r="B7" s="26" t="s">
        <v>48</v>
      </c>
      <c r="C7" s="27" t="s">
        <v>48</v>
      </c>
      <c r="D7" s="27" t="s">
        <v>48</v>
      </c>
      <c r="E7" s="27" t="s">
        <v>48</v>
      </c>
      <c r="F7" s="27" t="s">
        <v>48</v>
      </c>
      <c r="G7" s="27" t="s">
        <v>48</v>
      </c>
      <c r="H7" s="27" t="s">
        <v>48</v>
      </c>
      <c r="I7" s="27" t="s">
        <v>48</v>
      </c>
      <c r="J7" s="27" t="s">
        <v>48</v>
      </c>
      <c r="K7" s="27" t="s">
        <v>48</v>
      </c>
      <c r="L7" s="27" t="s">
        <v>48</v>
      </c>
      <c r="M7" s="27" t="s">
        <v>48</v>
      </c>
      <c r="N7" s="28" t="s">
        <v>48</v>
      </c>
      <c r="O7" s="28" t="s">
        <v>48</v>
      </c>
      <c r="P7" s="11">
        <v>1989</v>
      </c>
      <c r="Q7" s="11">
        <v>274</v>
      </c>
      <c r="R7" s="11">
        <v>3224</v>
      </c>
      <c r="S7" s="11">
        <v>960</v>
      </c>
      <c r="T7" s="12">
        <v>6447</v>
      </c>
      <c r="U7" s="10">
        <v>6447</v>
      </c>
    </row>
    <row r="8" spans="1:21" ht="17.25" customHeight="1" x14ac:dyDescent="0.2">
      <c r="A8" s="9" t="s">
        <v>30</v>
      </c>
      <c r="B8" s="26" t="s">
        <v>48</v>
      </c>
      <c r="C8" s="27" t="s">
        <v>48</v>
      </c>
      <c r="D8" s="27" t="s">
        <v>48</v>
      </c>
      <c r="E8" s="27" t="s">
        <v>48</v>
      </c>
      <c r="F8" s="27" t="s">
        <v>48</v>
      </c>
      <c r="G8" s="27" t="s">
        <v>48</v>
      </c>
      <c r="H8" s="27" t="s">
        <v>48</v>
      </c>
      <c r="I8" s="27" t="s">
        <v>48</v>
      </c>
      <c r="J8" s="27" t="s">
        <v>48</v>
      </c>
      <c r="K8" s="27" t="s">
        <v>48</v>
      </c>
      <c r="L8" s="27" t="s">
        <v>48</v>
      </c>
      <c r="M8" s="27" t="s">
        <v>48</v>
      </c>
      <c r="N8" s="28" t="s">
        <v>48</v>
      </c>
      <c r="O8" s="28" t="s">
        <v>48</v>
      </c>
      <c r="P8" s="11">
        <v>2101</v>
      </c>
      <c r="Q8" s="11">
        <v>262</v>
      </c>
      <c r="R8" s="11">
        <v>3127</v>
      </c>
      <c r="S8" s="11">
        <v>1091</v>
      </c>
      <c r="T8" s="12">
        <v>6581</v>
      </c>
      <c r="U8" s="10">
        <v>6581</v>
      </c>
    </row>
    <row r="9" spans="1:21" ht="17.25" customHeight="1" x14ac:dyDescent="0.2">
      <c r="A9" s="9" t="s">
        <v>31</v>
      </c>
      <c r="B9" s="26" t="s">
        <v>48</v>
      </c>
      <c r="C9" s="27" t="s">
        <v>48</v>
      </c>
      <c r="D9" s="27" t="s">
        <v>48</v>
      </c>
      <c r="E9" s="27" t="s">
        <v>48</v>
      </c>
      <c r="F9" s="27" t="s">
        <v>48</v>
      </c>
      <c r="G9" s="27" t="s">
        <v>48</v>
      </c>
      <c r="H9" s="27" t="s">
        <v>48</v>
      </c>
      <c r="I9" s="27" t="s">
        <v>48</v>
      </c>
      <c r="J9" s="27" t="s">
        <v>48</v>
      </c>
      <c r="K9" s="27" t="s">
        <v>48</v>
      </c>
      <c r="L9" s="27" t="s">
        <v>48</v>
      </c>
      <c r="M9" s="27" t="s">
        <v>48</v>
      </c>
      <c r="N9" s="28" t="s">
        <v>48</v>
      </c>
      <c r="O9" s="28" t="s">
        <v>48</v>
      </c>
      <c r="P9" s="11">
        <v>2169</v>
      </c>
      <c r="Q9" s="11">
        <v>262</v>
      </c>
      <c r="R9" s="11">
        <v>3060</v>
      </c>
      <c r="S9" s="11">
        <v>963</v>
      </c>
      <c r="T9" s="12">
        <v>6454</v>
      </c>
      <c r="U9" s="10">
        <v>6454</v>
      </c>
    </row>
    <row r="10" spans="1:21" ht="17.25" customHeight="1" x14ac:dyDescent="0.2">
      <c r="A10" s="5" t="s">
        <v>32</v>
      </c>
      <c r="B10" s="23" t="s">
        <v>48</v>
      </c>
      <c r="C10" s="24" t="s">
        <v>48</v>
      </c>
      <c r="D10" s="24" t="s">
        <v>48</v>
      </c>
      <c r="E10" s="24" t="s">
        <v>48</v>
      </c>
      <c r="F10" s="24" t="s">
        <v>48</v>
      </c>
      <c r="G10" s="24" t="s">
        <v>48</v>
      </c>
      <c r="H10" s="24" t="s">
        <v>48</v>
      </c>
      <c r="I10" s="24" t="s">
        <v>48</v>
      </c>
      <c r="J10" s="24" t="s">
        <v>48</v>
      </c>
      <c r="K10" s="24" t="s">
        <v>48</v>
      </c>
      <c r="L10" s="24" t="s">
        <v>48</v>
      </c>
      <c r="M10" s="24" t="s">
        <v>48</v>
      </c>
      <c r="N10" s="25" t="s">
        <v>48</v>
      </c>
      <c r="O10" s="25" t="s">
        <v>48</v>
      </c>
      <c r="P10" s="7">
        <v>2050</v>
      </c>
      <c r="Q10" s="7">
        <v>298</v>
      </c>
      <c r="R10" s="7">
        <v>3098</v>
      </c>
      <c r="S10" s="7">
        <v>945</v>
      </c>
      <c r="T10" s="8">
        <v>6391</v>
      </c>
      <c r="U10" s="6">
        <v>6391</v>
      </c>
    </row>
    <row r="11" spans="1:21" ht="17.25" customHeight="1" x14ac:dyDescent="0.2">
      <c r="A11" s="9" t="s">
        <v>33</v>
      </c>
      <c r="B11" s="26" t="s">
        <v>48</v>
      </c>
      <c r="C11" s="27" t="s">
        <v>48</v>
      </c>
      <c r="D11" s="27" t="s">
        <v>48</v>
      </c>
      <c r="E11" s="27" t="s">
        <v>48</v>
      </c>
      <c r="F11" s="27" t="s">
        <v>48</v>
      </c>
      <c r="G11" s="27" t="s">
        <v>48</v>
      </c>
      <c r="H11" s="27" t="s">
        <v>48</v>
      </c>
      <c r="I11" s="27" t="s">
        <v>48</v>
      </c>
      <c r="J11" s="27" t="s">
        <v>48</v>
      </c>
      <c r="K11" s="27" t="s">
        <v>48</v>
      </c>
      <c r="L11" s="27" t="s">
        <v>48</v>
      </c>
      <c r="M11" s="27" t="s">
        <v>48</v>
      </c>
      <c r="N11" s="28" t="s">
        <v>48</v>
      </c>
      <c r="O11" s="28" t="s">
        <v>48</v>
      </c>
      <c r="P11" s="11">
        <v>2126</v>
      </c>
      <c r="Q11" s="11">
        <v>287</v>
      </c>
      <c r="R11" s="11">
        <v>3209</v>
      </c>
      <c r="S11" s="11">
        <v>914</v>
      </c>
      <c r="T11" s="12">
        <v>6536</v>
      </c>
      <c r="U11" s="10">
        <v>6536</v>
      </c>
    </row>
    <row r="12" spans="1:21" ht="17.25" customHeight="1" x14ac:dyDescent="0.2">
      <c r="A12" s="9" t="s">
        <v>34</v>
      </c>
      <c r="B12" s="26" t="s">
        <v>48</v>
      </c>
      <c r="C12" s="27" t="s">
        <v>48</v>
      </c>
      <c r="D12" s="27" t="s">
        <v>48</v>
      </c>
      <c r="E12" s="27" t="s">
        <v>48</v>
      </c>
      <c r="F12" s="27" t="s">
        <v>48</v>
      </c>
      <c r="G12" s="27" t="s">
        <v>48</v>
      </c>
      <c r="H12" s="27" t="s">
        <v>48</v>
      </c>
      <c r="I12" s="27" t="s">
        <v>48</v>
      </c>
      <c r="J12" s="27" t="s">
        <v>48</v>
      </c>
      <c r="K12" s="27" t="s">
        <v>48</v>
      </c>
      <c r="L12" s="27" t="s">
        <v>48</v>
      </c>
      <c r="M12" s="27" t="s">
        <v>48</v>
      </c>
      <c r="N12" s="28" t="s">
        <v>48</v>
      </c>
      <c r="O12" s="28" t="s">
        <v>48</v>
      </c>
      <c r="P12" s="11">
        <v>2280</v>
      </c>
      <c r="Q12" s="11">
        <v>281</v>
      </c>
      <c r="R12" s="11">
        <v>3266</v>
      </c>
      <c r="S12" s="11">
        <v>903</v>
      </c>
      <c r="T12" s="12">
        <v>6730</v>
      </c>
      <c r="U12" s="10">
        <v>6730</v>
      </c>
    </row>
    <row r="13" spans="1:21" ht="17.25" customHeight="1" x14ac:dyDescent="0.2">
      <c r="A13" s="9" t="s">
        <v>35</v>
      </c>
      <c r="B13" s="26" t="s">
        <v>48</v>
      </c>
      <c r="C13" s="27" t="s">
        <v>48</v>
      </c>
      <c r="D13" s="27" t="s">
        <v>48</v>
      </c>
      <c r="E13" s="27" t="s">
        <v>48</v>
      </c>
      <c r="F13" s="27" t="s">
        <v>48</v>
      </c>
      <c r="G13" s="27" t="s">
        <v>48</v>
      </c>
      <c r="H13" s="27" t="s">
        <v>48</v>
      </c>
      <c r="I13" s="27" t="s">
        <v>48</v>
      </c>
      <c r="J13" s="27" t="s">
        <v>48</v>
      </c>
      <c r="K13" s="27" t="s">
        <v>48</v>
      </c>
      <c r="L13" s="27" t="s">
        <v>48</v>
      </c>
      <c r="M13" s="27" t="s">
        <v>48</v>
      </c>
      <c r="N13" s="28" t="s">
        <v>48</v>
      </c>
      <c r="O13" s="28" t="s">
        <v>48</v>
      </c>
      <c r="P13" s="11">
        <v>2320</v>
      </c>
      <c r="Q13" s="11">
        <v>276</v>
      </c>
      <c r="R13" s="11">
        <v>3174</v>
      </c>
      <c r="S13" s="11">
        <v>809</v>
      </c>
      <c r="T13" s="12">
        <v>6579</v>
      </c>
      <c r="U13" s="10">
        <v>6579</v>
      </c>
    </row>
    <row r="14" spans="1:21" ht="17.25" customHeight="1" x14ac:dyDescent="0.2">
      <c r="A14" s="13" t="s">
        <v>36</v>
      </c>
      <c r="B14" s="29" t="s">
        <v>48</v>
      </c>
      <c r="C14" s="30" t="s">
        <v>48</v>
      </c>
      <c r="D14" s="30" t="s">
        <v>48</v>
      </c>
      <c r="E14" s="30" t="s">
        <v>48</v>
      </c>
      <c r="F14" s="30" t="s">
        <v>48</v>
      </c>
      <c r="G14" s="30" t="s">
        <v>48</v>
      </c>
      <c r="H14" s="30" t="s">
        <v>48</v>
      </c>
      <c r="I14" s="30" t="s">
        <v>48</v>
      </c>
      <c r="J14" s="30" t="s">
        <v>48</v>
      </c>
      <c r="K14" s="30" t="s">
        <v>48</v>
      </c>
      <c r="L14" s="30" t="s">
        <v>48</v>
      </c>
      <c r="M14" s="30" t="s">
        <v>48</v>
      </c>
      <c r="N14" s="31" t="s">
        <v>48</v>
      </c>
      <c r="O14" s="31" t="s">
        <v>48</v>
      </c>
      <c r="P14" s="15">
        <v>2338</v>
      </c>
      <c r="Q14" s="15">
        <v>316</v>
      </c>
      <c r="R14" s="15">
        <v>3044</v>
      </c>
      <c r="S14" s="15">
        <v>732</v>
      </c>
      <c r="T14" s="16">
        <v>6430</v>
      </c>
      <c r="U14" s="14">
        <v>6430</v>
      </c>
    </row>
    <row r="15" spans="1:21" ht="17.25" customHeight="1" x14ac:dyDescent="0.2">
      <c r="A15" s="9" t="s">
        <v>37</v>
      </c>
      <c r="B15" s="26" t="s">
        <v>48</v>
      </c>
      <c r="C15" s="27" t="s">
        <v>48</v>
      </c>
      <c r="D15" s="27" t="s">
        <v>48</v>
      </c>
      <c r="E15" s="27" t="s">
        <v>48</v>
      </c>
      <c r="F15" s="27" t="s">
        <v>48</v>
      </c>
      <c r="G15" s="27" t="s">
        <v>48</v>
      </c>
      <c r="H15" s="27" t="s">
        <v>48</v>
      </c>
      <c r="I15" s="27" t="s">
        <v>48</v>
      </c>
      <c r="J15" s="27" t="s">
        <v>48</v>
      </c>
      <c r="K15" s="27" t="s">
        <v>48</v>
      </c>
      <c r="L15" s="27" t="s">
        <v>48</v>
      </c>
      <c r="M15" s="27" t="s">
        <v>48</v>
      </c>
      <c r="N15" s="28" t="s">
        <v>48</v>
      </c>
      <c r="O15" s="28" t="s">
        <v>48</v>
      </c>
      <c r="P15" s="11">
        <v>2226</v>
      </c>
      <c r="Q15" s="11">
        <v>307</v>
      </c>
      <c r="R15" s="11">
        <v>3076</v>
      </c>
      <c r="S15" s="11">
        <v>750</v>
      </c>
      <c r="T15" s="12">
        <v>6359</v>
      </c>
      <c r="U15" s="10">
        <v>6359</v>
      </c>
    </row>
    <row r="16" spans="1:21" ht="17.25" customHeight="1" x14ac:dyDescent="0.2">
      <c r="A16" s="9" t="s">
        <v>38</v>
      </c>
      <c r="B16" s="26" t="s">
        <v>48</v>
      </c>
      <c r="C16" s="27" t="s">
        <v>48</v>
      </c>
      <c r="D16" s="27" t="s">
        <v>48</v>
      </c>
      <c r="E16" s="27" t="s">
        <v>48</v>
      </c>
      <c r="F16" s="27" t="s">
        <v>48</v>
      </c>
      <c r="G16" s="27" t="s">
        <v>48</v>
      </c>
      <c r="H16" s="27" t="s">
        <v>48</v>
      </c>
      <c r="I16" s="27" t="s">
        <v>48</v>
      </c>
      <c r="J16" s="27" t="s">
        <v>48</v>
      </c>
      <c r="K16" s="27" t="s">
        <v>48</v>
      </c>
      <c r="L16" s="27" t="s">
        <v>48</v>
      </c>
      <c r="M16" s="27" t="s">
        <v>48</v>
      </c>
      <c r="N16" s="28" t="s">
        <v>48</v>
      </c>
      <c r="O16" s="28" t="s">
        <v>48</v>
      </c>
      <c r="P16" s="11">
        <v>2183</v>
      </c>
      <c r="Q16" s="11">
        <v>352</v>
      </c>
      <c r="R16" s="11">
        <v>2871</v>
      </c>
      <c r="S16" s="11">
        <v>650</v>
      </c>
      <c r="T16" s="12">
        <v>6056</v>
      </c>
      <c r="U16" s="10">
        <v>6056</v>
      </c>
    </row>
    <row r="17" spans="1:21" ht="17.25" customHeight="1" x14ac:dyDescent="0.2">
      <c r="A17" s="9" t="s">
        <v>39</v>
      </c>
      <c r="B17" s="26" t="s">
        <v>48</v>
      </c>
      <c r="C17" s="27" t="s">
        <v>48</v>
      </c>
      <c r="D17" s="27" t="s">
        <v>48</v>
      </c>
      <c r="E17" s="27" t="s">
        <v>48</v>
      </c>
      <c r="F17" s="27" t="s">
        <v>48</v>
      </c>
      <c r="G17" s="27" t="s">
        <v>48</v>
      </c>
      <c r="H17" s="27" t="s">
        <v>48</v>
      </c>
      <c r="I17" s="27" t="s">
        <v>48</v>
      </c>
      <c r="J17" s="27" t="s">
        <v>48</v>
      </c>
      <c r="K17" s="27" t="s">
        <v>48</v>
      </c>
      <c r="L17" s="27" t="s">
        <v>48</v>
      </c>
      <c r="M17" s="27" t="s">
        <v>48</v>
      </c>
      <c r="N17" s="28" t="s">
        <v>48</v>
      </c>
      <c r="O17" s="28" t="s">
        <v>48</v>
      </c>
      <c r="P17" s="11">
        <v>2106</v>
      </c>
      <c r="Q17" s="11">
        <v>273</v>
      </c>
      <c r="R17" s="11">
        <v>2766</v>
      </c>
      <c r="S17" s="11">
        <v>618</v>
      </c>
      <c r="T17" s="12">
        <v>5763</v>
      </c>
      <c r="U17" s="10">
        <v>5763</v>
      </c>
    </row>
    <row r="18" spans="1:21" ht="17.25" customHeight="1" x14ac:dyDescent="0.2">
      <c r="A18" s="9" t="s">
        <v>40</v>
      </c>
      <c r="B18" s="26" t="s">
        <v>48</v>
      </c>
      <c r="C18" s="27" t="s">
        <v>48</v>
      </c>
      <c r="D18" s="27" t="s">
        <v>48</v>
      </c>
      <c r="E18" s="27" t="s">
        <v>48</v>
      </c>
      <c r="F18" s="27" t="s">
        <v>48</v>
      </c>
      <c r="G18" s="27" t="s">
        <v>48</v>
      </c>
      <c r="H18" s="27" t="s">
        <v>48</v>
      </c>
      <c r="I18" s="27" t="s">
        <v>48</v>
      </c>
      <c r="J18" s="27" t="s">
        <v>48</v>
      </c>
      <c r="K18" s="27" t="s">
        <v>48</v>
      </c>
      <c r="L18" s="27" t="s">
        <v>48</v>
      </c>
      <c r="M18" s="27" t="s">
        <v>48</v>
      </c>
      <c r="N18" s="28" t="s">
        <v>48</v>
      </c>
      <c r="O18" s="28" t="s">
        <v>48</v>
      </c>
      <c r="P18" s="11">
        <v>1964</v>
      </c>
      <c r="Q18" s="11">
        <v>280</v>
      </c>
      <c r="R18" s="11">
        <v>2805</v>
      </c>
      <c r="S18" s="11">
        <v>625</v>
      </c>
      <c r="T18" s="12">
        <v>5674</v>
      </c>
      <c r="U18" s="10">
        <v>5674</v>
      </c>
    </row>
    <row r="19" spans="1:21" ht="17.25" customHeight="1" x14ac:dyDescent="0.2">
      <c r="A19" s="9" t="s">
        <v>41</v>
      </c>
      <c r="B19" s="26" t="s">
        <v>48</v>
      </c>
      <c r="C19" s="27" t="s">
        <v>48</v>
      </c>
      <c r="D19" s="27" t="s">
        <v>48</v>
      </c>
      <c r="E19" s="27" t="s">
        <v>48</v>
      </c>
      <c r="F19" s="27" t="s">
        <v>48</v>
      </c>
      <c r="G19" s="27" t="s">
        <v>48</v>
      </c>
      <c r="H19" s="27" t="s">
        <v>48</v>
      </c>
      <c r="I19" s="27" t="s">
        <v>48</v>
      </c>
      <c r="J19" s="27" t="s">
        <v>48</v>
      </c>
      <c r="K19" s="27" t="s">
        <v>48</v>
      </c>
      <c r="L19" s="27" t="s">
        <v>48</v>
      </c>
      <c r="M19" s="27" t="s">
        <v>48</v>
      </c>
      <c r="N19" s="28" t="s">
        <v>48</v>
      </c>
      <c r="O19" s="28" t="s">
        <v>48</v>
      </c>
      <c r="P19" s="11">
        <v>1882</v>
      </c>
      <c r="Q19" s="11">
        <v>243</v>
      </c>
      <c r="R19" s="11">
        <v>2505</v>
      </c>
      <c r="S19" s="11">
        <v>594</v>
      </c>
      <c r="T19" s="12">
        <v>5224</v>
      </c>
      <c r="U19" s="10">
        <v>5224</v>
      </c>
    </row>
    <row r="20" spans="1:21" ht="17.25" customHeight="1" x14ac:dyDescent="0.2">
      <c r="A20" s="5" t="s">
        <v>42</v>
      </c>
      <c r="B20" s="23" t="s">
        <v>48</v>
      </c>
      <c r="C20" s="24" t="s">
        <v>48</v>
      </c>
      <c r="D20" s="24" t="s">
        <v>48</v>
      </c>
      <c r="E20" s="24" t="s">
        <v>48</v>
      </c>
      <c r="F20" s="24" t="s">
        <v>48</v>
      </c>
      <c r="G20" s="24" t="s">
        <v>48</v>
      </c>
      <c r="H20" s="24" t="s">
        <v>48</v>
      </c>
      <c r="I20" s="24" t="s">
        <v>48</v>
      </c>
      <c r="J20" s="24" t="s">
        <v>48</v>
      </c>
      <c r="K20" s="24" t="s">
        <v>48</v>
      </c>
      <c r="L20" s="24" t="s">
        <v>48</v>
      </c>
      <c r="M20" s="24" t="s">
        <v>48</v>
      </c>
      <c r="N20" s="25" t="s">
        <v>48</v>
      </c>
      <c r="O20" s="25" t="s">
        <v>48</v>
      </c>
      <c r="P20" s="7">
        <v>1821</v>
      </c>
      <c r="Q20" s="7">
        <v>269</v>
      </c>
      <c r="R20" s="7">
        <v>2335</v>
      </c>
      <c r="S20" s="7">
        <v>588</v>
      </c>
      <c r="T20" s="8">
        <v>5013</v>
      </c>
      <c r="U20" s="6">
        <v>5013</v>
      </c>
    </row>
    <row r="21" spans="1:21" ht="17.25" customHeight="1" x14ac:dyDescent="0.2">
      <c r="A21" s="9" t="s">
        <v>43</v>
      </c>
      <c r="B21" s="26" t="s">
        <v>48</v>
      </c>
      <c r="C21" s="27" t="s">
        <v>48</v>
      </c>
      <c r="D21" s="27" t="s">
        <v>48</v>
      </c>
      <c r="E21" s="27" t="s">
        <v>48</v>
      </c>
      <c r="F21" s="27" t="s">
        <v>48</v>
      </c>
      <c r="G21" s="27" t="s">
        <v>48</v>
      </c>
      <c r="H21" s="27" t="s">
        <v>48</v>
      </c>
      <c r="I21" s="27" t="s">
        <v>48</v>
      </c>
      <c r="J21" s="27" t="s">
        <v>48</v>
      </c>
      <c r="K21" s="27" t="s">
        <v>48</v>
      </c>
      <c r="L21" s="27" t="s">
        <v>48</v>
      </c>
      <c r="M21" s="27" t="s">
        <v>48</v>
      </c>
      <c r="N21" s="28" t="s">
        <v>48</v>
      </c>
      <c r="O21" s="28" t="s">
        <v>48</v>
      </c>
      <c r="P21" s="11">
        <v>1908</v>
      </c>
      <c r="Q21" s="11">
        <v>268</v>
      </c>
      <c r="R21" s="11">
        <v>2241</v>
      </c>
      <c r="S21" s="11">
        <v>622</v>
      </c>
      <c r="T21" s="12">
        <v>5039</v>
      </c>
      <c r="U21" s="10">
        <v>5039</v>
      </c>
    </row>
    <row r="22" spans="1:21" ht="17.25" customHeight="1" x14ac:dyDescent="0.2">
      <c r="A22" s="9" t="s">
        <v>44</v>
      </c>
      <c r="B22" s="26" t="s">
        <v>48</v>
      </c>
      <c r="C22" s="27" t="s">
        <v>48</v>
      </c>
      <c r="D22" s="27" t="s">
        <v>48</v>
      </c>
      <c r="E22" s="27" t="s">
        <v>48</v>
      </c>
      <c r="F22" s="27" t="s">
        <v>48</v>
      </c>
      <c r="G22" s="27" t="s">
        <v>48</v>
      </c>
      <c r="H22" s="27" t="s">
        <v>48</v>
      </c>
      <c r="I22" s="27" t="s">
        <v>48</v>
      </c>
      <c r="J22" s="27" t="s">
        <v>48</v>
      </c>
      <c r="K22" s="27" t="s">
        <v>48</v>
      </c>
      <c r="L22" s="27" t="s">
        <v>48</v>
      </c>
      <c r="M22" s="27" t="s">
        <v>48</v>
      </c>
      <c r="N22" s="28" t="s">
        <v>48</v>
      </c>
      <c r="O22" s="28" t="s">
        <v>48</v>
      </c>
      <c r="P22" s="11">
        <v>1777</v>
      </c>
      <c r="Q22" s="11">
        <v>225</v>
      </c>
      <c r="R22" s="11">
        <v>2188</v>
      </c>
      <c r="S22" s="11">
        <v>529</v>
      </c>
      <c r="T22" s="12">
        <v>4719</v>
      </c>
      <c r="U22" s="10">
        <v>4719</v>
      </c>
    </row>
    <row r="23" spans="1:21" ht="17.25" customHeight="1" x14ac:dyDescent="0.2">
      <c r="A23" s="9" t="s">
        <v>45</v>
      </c>
      <c r="B23" s="26" t="s">
        <v>48</v>
      </c>
      <c r="C23" s="27" t="s">
        <v>48</v>
      </c>
      <c r="D23" s="27" t="s">
        <v>48</v>
      </c>
      <c r="E23" s="27" t="s">
        <v>48</v>
      </c>
      <c r="F23" s="27" t="s">
        <v>48</v>
      </c>
      <c r="G23" s="27" t="s">
        <v>48</v>
      </c>
      <c r="H23" s="27" t="s">
        <v>48</v>
      </c>
      <c r="I23" s="27" t="s">
        <v>48</v>
      </c>
      <c r="J23" s="27" t="s">
        <v>48</v>
      </c>
      <c r="K23" s="27" t="s">
        <v>48</v>
      </c>
      <c r="L23" s="27" t="s">
        <v>48</v>
      </c>
      <c r="M23" s="27" t="s">
        <v>48</v>
      </c>
      <c r="N23" s="28" t="s">
        <v>48</v>
      </c>
      <c r="O23" s="28" t="s">
        <v>48</v>
      </c>
      <c r="P23" s="11">
        <v>1814</v>
      </c>
      <c r="Q23" s="11">
        <v>193</v>
      </c>
      <c r="R23" s="11">
        <v>1899</v>
      </c>
      <c r="S23" s="11">
        <v>510</v>
      </c>
      <c r="T23" s="12">
        <v>4416</v>
      </c>
      <c r="U23" s="10">
        <v>4416</v>
      </c>
    </row>
    <row r="24" spans="1:21" ht="17.25" customHeight="1" x14ac:dyDescent="0.2">
      <c r="A24" s="21" t="s">
        <v>47</v>
      </c>
      <c r="B24" s="29" t="s">
        <v>48</v>
      </c>
      <c r="C24" s="30" t="s">
        <v>48</v>
      </c>
      <c r="D24" s="30" t="s">
        <v>48</v>
      </c>
      <c r="E24" s="30" t="s">
        <v>48</v>
      </c>
      <c r="F24" s="30" t="s">
        <v>48</v>
      </c>
      <c r="G24" s="30" t="s">
        <v>48</v>
      </c>
      <c r="H24" s="30" t="s">
        <v>48</v>
      </c>
      <c r="I24" s="30" t="s">
        <v>48</v>
      </c>
      <c r="J24" s="30" t="s">
        <v>48</v>
      </c>
      <c r="K24" s="30" t="s">
        <v>48</v>
      </c>
      <c r="L24" s="30" t="s">
        <v>48</v>
      </c>
      <c r="M24" s="30" t="s">
        <v>48</v>
      </c>
      <c r="N24" s="31" t="s">
        <v>48</v>
      </c>
      <c r="O24" s="31" t="s">
        <v>48</v>
      </c>
      <c r="P24" s="15">
        <v>1534</v>
      </c>
      <c r="Q24" s="15">
        <v>143</v>
      </c>
      <c r="R24" s="15">
        <v>1747</v>
      </c>
      <c r="S24" s="15">
        <v>517</v>
      </c>
      <c r="T24" s="16">
        <v>3941</v>
      </c>
      <c r="U24" s="15">
        <v>3941</v>
      </c>
    </row>
    <row r="25" spans="1:21" ht="17.25" customHeight="1" x14ac:dyDescent="0.2">
      <c r="A25" s="5" t="s">
        <v>51</v>
      </c>
      <c r="B25" s="23" t="s">
        <v>48</v>
      </c>
      <c r="C25" s="24" t="s">
        <v>48</v>
      </c>
      <c r="D25" s="24" t="s">
        <v>48</v>
      </c>
      <c r="E25" s="24" t="s">
        <v>48</v>
      </c>
      <c r="F25" s="24" t="s">
        <v>48</v>
      </c>
      <c r="G25" s="24" t="s">
        <v>48</v>
      </c>
      <c r="H25" s="24" t="s">
        <v>48</v>
      </c>
      <c r="I25" s="24" t="s">
        <v>48</v>
      </c>
      <c r="J25" s="24" t="s">
        <v>48</v>
      </c>
      <c r="K25" s="24" t="s">
        <v>48</v>
      </c>
      <c r="L25" s="24" t="s">
        <v>48</v>
      </c>
      <c r="M25" s="24" t="s">
        <v>48</v>
      </c>
      <c r="N25" s="25" t="s">
        <v>48</v>
      </c>
      <c r="O25" s="25" t="s">
        <v>48</v>
      </c>
      <c r="P25" s="7">
        <v>1510</v>
      </c>
      <c r="Q25" s="7">
        <v>122</v>
      </c>
      <c r="R25" s="7">
        <v>1671</v>
      </c>
      <c r="S25" s="7">
        <v>462</v>
      </c>
      <c r="T25" s="8">
        <v>3765</v>
      </c>
      <c r="U25" s="6">
        <v>3765</v>
      </c>
    </row>
    <row r="26" spans="1:21" ht="17.25" customHeight="1" x14ac:dyDescent="0.2">
      <c r="A26" s="9">
        <v>2014</v>
      </c>
      <c r="B26" s="26" t="s">
        <v>48</v>
      </c>
      <c r="C26" s="27" t="s">
        <v>48</v>
      </c>
      <c r="D26" s="27" t="s">
        <v>48</v>
      </c>
      <c r="E26" s="27" t="s">
        <v>48</v>
      </c>
      <c r="F26" s="27" t="s">
        <v>48</v>
      </c>
      <c r="G26" s="27" t="s">
        <v>48</v>
      </c>
      <c r="H26" s="27" t="s">
        <v>48</v>
      </c>
      <c r="I26" s="27" t="s">
        <v>48</v>
      </c>
      <c r="J26" s="27" t="s">
        <v>48</v>
      </c>
      <c r="K26" s="27" t="s">
        <v>48</v>
      </c>
      <c r="L26" s="27" t="s">
        <v>48</v>
      </c>
      <c r="M26" s="27" t="s">
        <v>48</v>
      </c>
      <c r="N26" s="28" t="s">
        <v>48</v>
      </c>
      <c r="O26" s="28" t="s">
        <v>48</v>
      </c>
      <c r="P26" s="11">
        <v>1600</v>
      </c>
      <c r="Q26" s="11">
        <v>104</v>
      </c>
      <c r="R26" s="11">
        <v>1798</v>
      </c>
      <c r="S26" s="11">
        <v>453</v>
      </c>
      <c r="T26" s="12">
        <f>SUM(P26:S26)</f>
        <v>3955</v>
      </c>
      <c r="U26" s="10">
        <f>T26</f>
        <v>3955</v>
      </c>
    </row>
    <row r="27" spans="1:21" ht="17.25" customHeight="1" x14ac:dyDescent="0.2">
      <c r="A27" s="9">
        <v>2015</v>
      </c>
      <c r="B27" s="26" t="s">
        <v>48</v>
      </c>
      <c r="C27" s="27" t="s">
        <v>48</v>
      </c>
      <c r="D27" s="27" t="s">
        <v>48</v>
      </c>
      <c r="E27" s="27" t="s">
        <v>48</v>
      </c>
      <c r="F27" s="27" t="s">
        <v>48</v>
      </c>
      <c r="G27" s="27" t="s">
        <v>48</v>
      </c>
      <c r="H27" s="27" t="s">
        <v>48</v>
      </c>
      <c r="I27" s="27" t="s">
        <v>48</v>
      </c>
      <c r="J27" s="27" t="s">
        <v>48</v>
      </c>
      <c r="K27" s="27" t="s">
        <v>48</v>
      </c>
      <c r="L27" s="27" t="s">
        <v>48</v>
      </c>
      <c r="M27" s="27" t="s">
        <v>48</v>
      </c>
      <c r="N27" s="28" t="s">
        <v>48</v>
      </c>
      <c r="O27" s="28" t="s">
        <v>48</v>
      </c>
      <c r="P27" s="11">
        <v>1649</v>
      </c>
      <c r="Q27" s="11">
        <v>120</v>
      </c>
      <c r="R27" s="11">
        <v>1549</v>
      </c>
      <c r="S27" s="11">
        <v>450</v>
      </c>
      <c r="T27" s="12">
        <v>3768</v>
      </c>
      <c r="U27" s="11">
        <v>3768</v>
      </c>
    </row>
    <row r="28" spans="1:21" ht="17.25" customHeight="1" x14ac:dyDescent="0.2">
      <c r="A28" s="9">
        <v>2016</v>
      </c>
      <c r="B28" s="26" t="s">
        <v>48</v>
      </c>
      <c r="C28" s="27" t="s">
        <v>48</v>
      </c>
      <c r="D28" s="27" t="s">
        <v>48</v>
      </c>
      <c r="E28" s="27" t="s">
        <v>48</v>
      </c>
      <c r="F28" s="27" t="s">
        <v>48</v>
      </c>
      <c r="G28" s="27" t="s">
        <v>48</v>
      </c>
      <c r="H28" s="27" t="s">
        <v>48</v>
      </c>
      <c r="I28" s="27" t="s">
        <v>48</v>
      </c>
      <c r="J28" s="27" t="s">
        <v>48</v>
      </c>
      <c r="K28" s="27" t="s">
        <v>48</v>
      </c>
      <c r="L28" s="27" t="s">
        <v>48</v>
      </c>
      <c r="M28" s="27" t="s">
        <v>48</v>
      </c>
      <c r="N28" s="28" t="s">
        <v>48</v>
      </c>
      <c r="O28" s="28">
        <v>44</v>
      </c>
      <c r="P28" s="11">
        <v>1667</v>
      </c>
      <c r="Q28" s="11">
        <v>124</v>
      </c>
      <c r="R28" s="11">
        <v>1464</v>
      </c>
      <c r="S28" s="11">
        <v>461</v>
      </c>
      <c r="T28" s="12">
        <v>3716</v>
      </c>
      <c r="U28" s="11">
        <v>3760</v>
      </c>
    </row>
    <row r="29" spans="1:21" ht="17.25" customHeight="1" x14ac:dyDescent="0.2">
      <c r="A29" s="21">
        <v>2017</v>
      </c>
      <c r="B29" s="29" t="s">
        <v>48</v>
      </c>
      <c r="C29" s="30" t="s">
        <v>48</v>
      </c>
      <c r="D29" s="30" t="s">
        <v>48</v>
      </c>
      <c r="E29" s="30" t="s">
        <v>48</v>
      </c>
      <c r="F29" s="30" t="s">
        <v>48</v>
      </c>
      <c r="G29" s="30" t="s">
        <v>48</v>
      </c>
      <c r="H29" s="30" t="s">
        <v>48</v>
      </c>
      <c r="I29" s="30" t="s">
        <v>48</v>
      </c>
      <c r="J29" s="30" t="s">
        <v>48</v>
      </c>
      <c r="K29" s="30" t="s">
        <v>48</v>
      </c>
      <c r="L29" s="30" t="s">
        <v>48</v>
      </c>
      <c r="M29" s="30" t="s">
        <v>48</v>
      </c>
      <c r="N29" s="31" t="s">
        <v>48</v>
      </c>
      <c r="O29" s="31">
        <v>78</v>
      </c>
      <c r="P29" s="15">
        <v>1678</v>
      </c>
      <c r="Q29" s="15">
        <v>116</v>
      </c>
      <c r="R29" s="15">
        <v>1394</v>
      </c>
      <c r="S29" s="15">
        <v>483</v>
      </c>
      <c r="T29" s="16">
        <f>SUM(P29:S29)</f>
        <v>3671</v>
      </c>
      <c r="U29" s="15">
        <f>O29+T29</f>
        <v>3749</v>
      </c>
    </row>
    <row r="30" spans="1:21" ht="17.25" customHeight="1" x14ac:dyDescent="0.2">
      <c r="A30" s="9">
        <v>2018</v>
      </c>
      <c r="B30" s="26" t="s">
        <v>48</v>
      </c>
      <c r="C30" s="27" t="s">
        <v>48</v>
      </c>
      <c r="D30" s="27" t="s">
        <v>48</v>
      </c>
      <c r="E30" s="27" t="s">
        <v>48</v>
      </c>
      <c r="F30" s="27" t="s">
        <v>48</v>
      </c>
      <c r="G30" s="27" t="s">
        <v>48</v>
      </c>
      <c r="H30" s="27" t="s">
        <v>48</v>
      </c>
      <c r="I30" s="27" t="s">
        <v>48</v>
      </c>
      <c r="J30" s="27" t="s">
        <v>48</v>
      </c>
      <c r="K30" s="27" t="s">
        <v>48</v>
      </c>
      <c r="L30" s="27" t="s">
        <v>48</v>
      </c>
      <c r="M30" s="27" t="s">
        <v>48</v>
      </c>
      <c r="N30" s="28" t="s">
        <v>48</v>
      </c>
      <c r="O30" s="28">
        <v>85</v>
      </c>
      <c r="P30" s="11">
        <v>1685</v>
      </c>
      <c r="Q30" s="11">
        <v>111</v>
      </c>
      <c r="R30" s="11">
        <v>1189</v>
      </c>
      <c r="S30" s="11">
        <v>561</v>
      </c>
      <c r="T30" s="12">
        <f>SUM(P30:S30)</f>
        <v>3546</v>
      </c>
      <c r="U30" s="11">
        <f>O30+T30</f>
        <v>3631</v>
      </c>
    </row>
    <row r="31" spans="1:21" ht="17.25" customHeight="1" x14ac:dyDescent="0.2">
      <c r="A31" s="9">
        <v>2019</v>
      </c>
      <c r="B31" s="26" t="s">
        <v>48</v>
      </c>
      <c r="C31" s="27" t="s">
        <v>48</v>
      </c>
      <c r="D31" s="27" t="s">
        <v>48</v>
      </c>
      <c r="E31" s="27" t="s">
        <v>48</v>
      </c>
      <c r="F31" s="27" t="s">
        <v>48</v>
      </c>
      <c r="G31" s="27" t="s">
        <v>48</v>
      </c>
      <c r="H31" s="27" t="s">
        <v>48</v>
      </c>
      <c r="I31" s="27" t="s">
        <v>48</v>
      </c>
      <c r="J31" s="27" t="s">
        <v>48</v>
      </c>
      <c r="K31" s="27" t="s">
        <v>48</v>
      </c>
      <c r="L31" s="27" t="s">
        <v>48</v>
      </c>
      <c r="M31" s="27" t="s">
        <v>48</v>
      </c>
      <c r="N31" s="28" t="s">
        <v>48</v>
      </c>
      <c r="O31" s="28">
        <v>63</v>
      </c>
      <c r="P31" s="11">
        <v>1606</v>
      </c>
      <c r="Q31" s="11">
        <v>97</v>
      </c>
      <c r="R31" s="11">
        <v>1142</v>
      </c>
      <c r="S31" s="11">
        <v>582</v>
      </c>
      <c r="T31" s="12">
        <f>SUM(P31:S31)</f>
        <v>3427</v>
      </c>
      <c r="U31" s="11">
        <f>O31+T31</f>
        <v>3490</v>
      </c>
    </row>
    <row r="32" spans="1:21" ht="17.25" customHeight="1" x14ac:dyDescent="0.2">
      <c r="A32" s="9">
        <v>2020</v>
      </c>
      <c r="B32" s="26" t="s">
        <v>48</v>
      </c>
      <c r="C32" s="27" t="s">
        <v>48</v>
      </c>
      <c r="D32" s="27" t="s">
        <v>48</v>
      </c>
      <c r="E32" s="27" t="s">
        <v>48</v>
      </c>
      <c r="F32" s="27" t="s">
        <v>48</v>
      </c>
      <c r="G32" s="27" t="s">
        <v>48</v>
      </c>
      <c r="H32" s="27" t="s">
        <v>48</v>
      </c>
      <c r="I32" s="27" t="s">
        <v>48</v>
      </c>
      <c r="J32" s="27" t="s">
        <v>48</v>
      </c>
      <c r="K32" s="27" t="s">
        <v>48</v>
      </c>
      <c r="L32" s="27" t="s">
        <v>48</v>
      </c>
      <c r="M32" s="27" t="s">
        <v>48</v>
      </c>
      <c r="N32" s="28" t="s">
        <v>48</v>
      </c>
      <c r="O32" s="28">
        <v>87</v>
      </c>
      <c r="P32" s="11">
        <v>1517</v>
      </c>
      <c r="Q32" s="11">
        <v>86</v>
      </c>
      <c r="R32" s="11">
        <v>1088</v>
      </c>
      <c r="S32" s="11">
        <v>538</v>
      </c>
      <c r="T32" s="12">
        <f>SUM(P32:S32)</f>
        <v>3229</v>
      </c>
      <c r="U32" s="11">
        <f>O32+T32</f>
        <v>3316</v>
      </c>
    </row>
    <row r="33" spans="1:21" ht="17.25" customHeight="1" x14ac:dyDescent="0.2">
      <c r="A33" s="9">
        <v>2021</v>
      </c>
      <c r="B33" s="26" t="s">
        <v>48</v>
      </c>
      <c r="C33" s="27" t="s">
        <v>48</v>
      </c>
      <c r="D33" s="27" t="s">
        <v>48</v>
      </c>
      <c r="E33" s="27" t="s">
        <v>48</v>
      </c>
      <c r="F33" s="27" t="s">
        <v>48</v>
      </c>
      <c r="G33" s="27" t="s">
        <v>48</v>
      </c>
      <c r="H33" s="27" t="s">
        <v>48</v>
      </c>
      <c r="I33" s="27" t="s">
        <v>48</v>
      </c>
      <c r="J33" s="27" t="s">
        <v>48</v>
      </c>
      <c r="K33" s="27" t="s">
        <v>48</v>
      </c>
      <c r="L33" s="27" t="s">
        <v>48</v>
      </c>
      <c r="M33" s="27" t="s">
        <v>48</v>
      </c>
      <c r="N33" s="28" t="s">
        <v>48</v>
      </c>
      <c r="O33" s="28">
        <v>86</v>
      </c>
      <c r="P33" s="11">
        <v>1421</v>
      </c>
      <c r="Q33" s="11">
        <v>101</v>
      </c>
      <c r="R33" s="11">
        <v>1179</v>
      </c>
      <c r="S33" s="11">
        <v>549</v>
      </c>
      <c r="T33" s="12">
        <v>3250</v>
      </c>
      <c r="U33" s="11">
        <f>T33+O33</f>
        <v>3336</v>
      </c>
    </row>
    <row r="34" spans="1:21" ht="17.25" customHeight="1" x14ac:dyDescent="0.2">
      <c r="A34" s="13">
        <v>2022</v>
      </c>
      <c r="B34" s="29" t="s">
        <v>48</v>
      </c>
      <c r="C34" s="30" t="s">
        <v>48</v>
      </c>
      <c r="D34" s="30" t="s">
        <v>48</v>
      </c>
      <c r="E34" s="30" t="s">
        <v>48</v>
      </c>
      <c r="F34" s="30" t="s">
        <v>48</v>
      </c>
      <c r="G34" s="30" t="s">
        <v>48</v>
      </c>
      <c r="H34" s="30" t="s">
        <v>48</v>
      </c>
      <c r="I34" s="30" t="s">
        <v>48</v>
      </c>
      <c r="J34" s="30" t="s">
        <v>48</v>
      </c>
      <c r="K34" s="30" t="s">
        <v>48</v>
      </c>
      <c r="L34" s="30" t="s">
        <v>48</v>
      </c>
      <c r="M34" s="30" t="s">
        <v>48</v>
      </c>
      <c r="N34" s="31" t="s">
        <v>48</v>
      </c>
      <c r="O34" s="31">
        <v>93</v>
      </c>
      <c r="P34" s="15">
        <v>1333</v>
      </c>
      <c r="Q34" s="15">
        <v>75</v>
      </c>
      <c r="R34" s="15">
        <v>1111</v>
      </c>
      <c r="S34" s="15">
        <v>549</v>
      </c>
      <c r="T34" s="16">
        <f>SUM(P34:S34)</f>
        <v>3068</v>
      </c>
      <c r="U34" s="15">
        <f>O34+T34</f>
        <v>3161</v>
      </c>
    </row>
    <row r="35" spans="1:21" ht="17.25" customHeight="1" x14ac:dyDescent="0.2">
      <c r="A35" s="73">
        <v>2023</v>
      </c>
      <c r="B35" s="80"/>
      <c r="C35" s="78"/>
      <c r="D35" s="78"/>
      <c r="E35" s="78"/>
      <c r="F35" s="78"/>
      <c r="G35" s="78"/>
      <c r="H35" s="78"/>
      <c r="I35" s="78"/>
      <c r="J35" s="78"/>
      <c r="K35" s="78"/>
      <c r="L35" s="78"/>
      <c r="M35" s="78"/>
      <c r="N35" s="77"/>
      <c r="O35" s="77">
        <v>70</v>
      </c>
      <c r="P35" s="75">
        <v>1270</v>
      </c>
      <c r="Q35" s="75">
        <v>68</v>
      </c>
      <c r="R35" s="75">
        <v>1130</v>
      </c>
      <c r="S35" s="75">
        <v>525</v>
      </c>
      <c r="T35" s="76">
        <f>SUM(P35:S35)</f>
        <v>2993</v>
      </c>
      <c r="U35" s="75">
        <f>O35+T35</f>
        <v>3063</v>
      </c>
    </row>
    <row r="36" spans="1:21" ht="17.25" customHeight="1" x14ac:dyDescent="0.2">
      <c r="A36" s="9"/>
      <c r="B36" s="26"/>
      <c r="C36" s="27"/>
      <c r="D36" s="27"/>
      <c r="E36" s="27"/>
      <c r="F36" s="27"/>
      <c r="G36" s="27"/>
      <c r="H36" s="27"/>
      <c r="I36" s="27"/>
      <c r="J36" s="27"/>
      <c r="K36" s="27"/>
      <c r="L36" s="27"/>
      <c r="M36" s="27"/>
      <c r="N36" s="28"/>
      <c r="O36" s="28"/>
      <c r="P36" s="11"/>
      <c r="Q36" s="11"/>
      <c r="R36" s="11"/>
      <c r="S36" s="11"/>
      <c r="T36" s="12"/>
      <c r="U36" s="11"/>
    </row>
    <row r="37" spans="1:21" ht="17.25" customHeight="1" x14ac:dyDescent="0.2">
      <c r="A37" s="1" t="s">
        <v>21</v>
      </c>
      <c r="B37" s="10"/>
      <c r="C37" s="11"/>
      <c r="D37" s="11"/>
      <c r="E37" s="11"/>
      <c r="F37" s="11"/>
      <c r="G37" s="11"/>
      <c r="H37" s="11"/>
      <c r="I37" s="11"/>
      <c r="J37" s="11"/>
      <c r="M37" s="32"/>
      <c r="O37" s="36"/>
      <c r="T37" s="17"/>
    </row>
    <row r="38" spans="1:21" ht="17.25" customHeight="1" x14ac:dyDescent="0.2">
      <c r="A38" s="9" t="s">
        <v>22</v>
      </c>
      <c r="B38" s="26" t="s">
        <v>48</v>
      </c>
      <c r="C38" s="27" t="s">
        <v>48</v>
      </c>
      <c r="D38" s="27" t="s">
        <v>48</v>
      </c>
      <c r="E38" s="27" t="s">
        <v>48</v>
      </c>
      <c r="F38" s="27" t="s">
        <v>48</v>
      </c>
      <c r="G38" s="27" t="s">
        <v>48</v>
      </c>
      <c r="H38" s="27" t="s">
        <v>48</v>
      </c>
      <c r="I38" s="27" t="s">
        <v>48</v>
      </c>
      <c r="J38" s="27" t="s">
        <v>48</v>
      </c>
      <c r="K38" s="27" t="s">
        <v>48</v>
      </c>
      <c r="L38" s="27" t="s">
        <v>48</v>
      </c>
      <c r="M38" s="27" t="s">
        <v>48</v>
      </c>
      <c r="N38" s="28" t="s">
        <v>48</v>
      </c>
      <c r="O38" s="49">
        <f>O35/O34*100-100</f>
        <v>-24.731182795698928</v>
      </c>
      <c r="P38" s="51">
        <f t="shared" ref="P38:U38" si="0">P35/P34*100-100</f>
        <v>-4.7261815453863392</v>
      </c>
      <c r="Q38" s="52">
        <f t="shared" si="0"/>
        <v>-9.3333333333333428</v>
      </c>
      <c r="R38" s="52">
        <f t="shared" si="0"/>
        <v>1.7101710171017146</v>
      </c>
      <c r="S38" s="50">
        <f t="shared" si="0"/>
        <v>-4.3715846994535639</v>
      </c>
      <c r="T38" s="37">
        <f t="shared" si="0"/>
        <v>-2.4445893089960862</v>
      </c>
      <c r="U38" s="51">
        <f t="shared" si="0"/>
        <v>-3.1002847200253001</v>
      </c>
    </row>
    <row r="39" spans="1:21" ht="17.25" customHeight="1" x14ac:dyDescent="0.2">
      <c r="A39" s="9" t="s">
        <v>23</v>
      </c>
      <c r="B39" s="26" t="s">
        <v>48</v>
      </c>
      <c r="C39" s="27" t="s">
        <v>48</v>
      </c>
      <c r="D39" s="27" t="s">
        <v>48</v>
      </c>
      <c r="E39" s="27" t="s">
        <v>48</v>
      </c>
      <c r="F39" s="27" t="s">
        <v>48</v>
      </c>
      <c r="G39" s="27" t="s">
        <v>48</v>
      </c>
      <c r="H39" s="27" t="s">
        <v>48</v>
      </c>
      <c r="I39" s="27" t="s">
        <v>48</v>
      </c>
      <c r="J39" s="27" t="s">
        <v>48</v>
      </c>
      <c r="K39" s="27" t="s">
        <v>48</v>
      </c>
      <c r="L39" s="27" t="s">
        <v>48</v>
      </c>
      <c r="M39" s="27" t="s">
        <v>48</v>
      </c>
      <c r="N39" s="28" t="s">
        <v>48</v>
      </c>
      <c r="O39" s="49">
        <f>O35/O30*100-100</f>
        <v>-17.64705882352942</v>
      </c>
      <c r="P39" s="19">
        <f t="shared" ref="P39:U39" si="1">P35/P30*100-100</f>
        <v>-24.629080118694361</v>
      </c>
      <c r="Q39" s="19">
        <f t="shared" si="1"/>
        <v>-38.738738738738746</v>
      </c>
      <c r="R39" s="19">
        <f t="shared" si="1"/>
        <v>-4.9621530698065612</v>
      </c>
      <c r="S39" s="19">
        <f t="shared" si="1"/>
        <v>-6.417112299465245</v>
      </c>
      <c r="T39" s="18">
        <f t="shared" si="1"/>
        <v>-15.595036661026512</v>
      </c>
      <c r="U39" s="18">
        <f t="shared" si="1"/>
        <v>-15.643073533461859</v>
      </c>
    </row>
    <row r="40" spans="1:21" ht="17.25" customHeight="1" x14ac:dyDescent="0.2">
      <c r="A40" s="9" t="s">
        <v>24</v>
      </c>
      <c r="B40" s="26" t="s">
        <v>48</v>
      </c>
      <c r="C40" s="27" t="s">
        <v>48</v>
      </c>
      <c r="D40" s="27" t="s">
        <v>48</v>
      </c>
      <c r="E40" s="27" t="s">
        <v>48</v>
      </c>
      <c r="F40" s="27" t="s">
        <v>48</v>
      </c>
      <c r="G40" s="27" t="s">
        <v>48</v>
      </c>
      <c r="H40" s="27" t="s">
        <v>48</v>
      </c>
      <c r="I40" s="27" t="s">
        <v>48</v>
      </c>
      <c r="J40" s="27" t="s">
        <v>48</v>
      </c>
      <c r="K40" s="27" t="s">
        <v>48</v>
      </c>
      <c r="L40" s="27" t="s">
        <v>48</v>
      </c>
      <c r="M40" s="27" t="s">
        <v>48</v>
      </c>
      <c r="N40" s="28" t="s">
        <v>48</v>
      </c>
      <c r="O40" s="22" t="s">
        <v>48</v>
      </c>
      <c r="P40" s="19">
        <f>P35/P25*100-100</f>
        <v>-15.894039735099341</v>
      </c>
      <c r="Q40" s="19">
        <f t="shared" ref="Q40:U40" si="2">Q35/Q25*100-100</f>
        <v>-44.262295081967217</v>
      </c>
      <c r="R40" s="19">
        <f t="shared" si="2"/>
        <v>-32.375822860562536</v>
      </c>
      <c r="S40" s="19">
        <f t="shared" si="2"/>
        <v>13.63636363636364</v>
      </c>
      <c r="T40" s="18">
        <f t="shared" si="2"/>
        <v>-20.504648074369186</v>
      </c>
      <c r="U40" s="18">
        <f t="shared" si="2"/>
        <v>-18.645418326693232</v>
      </c>
    </row>
    <row r="41" spans="1:21" ht="17.25" customHeight="1" x14ac:dyDescent="0.2">
      <c r="A41" s="9" t="s">
        <v>66</v>
      </c>
      <c r="B41" s="26" t="s">
        <v>48</v>
      </c>
      <c r="C41" s="27" t="s">
        <v>48</v>
      </c>
      <c r="D41" s="27" t="s">
        <v>48</v>
      </c>
      <c r="E41" s="27" t="s">
        <v>48</v>
      </c>
      <c r="F41" s="27" t="s">
        <v>48</v>
      </c>
      <c r="G41" s="27" t="s">
        <v>48</v>
      </c>
      <c r="H41" s="27" t="s">
        <v>48</v>
      </c>
      <c r="I41" s="27" t="s">
        <v>48</v>
      </c>
      <c r="J41" s="27" t="s">
        <v>48</v>
      </c>
      <c r="K41" s="27" t="s">
        <v>48</v>
      </c>
      <c r="L41" s="27" t="s">
        <v>48</v>
      </c>
      <c r="M41" s="27" t="s">
        <v>48</v>
      </c>
      <c r="N41" s="28" t="s">
        <v>48</v>
      </c>
      <c r="O41" s="22" t="s">
        <v>48</v>
      </c>
      <c r="P41" s="19">
        <f>P35/P5*100-100</f>
        <v>-39.088729016786573</v>
      </c>
      <c r="Q41" s="19">
        <f t="shared" ref="Q41:U41" si="3">Q35/Q5*100-100</f>
        <v>-75.27272727272728</v>
      </c>
      <c r="R41" s="19">
        <f t="shared" si="3"/>
        <v>-64.819427148194279</v>
      </c>
      <c r="S41" s="53">
        <f t="shared" si="3"/>
        <v>-46.862348178137644</v>
      </c>
      <c r="T41" s="20">
        <f t="shared" si="3"/>
        <v>-54.375</v>
      </c>
      <c r="U41" s="19">
        <f>U35/U5*100-100</f>
        <v>-53.30792682926829</v>
      </c>
    </row>
    <row r="43" spans="1:21" x14ac:dyDescent="0.2">
      <c r="A43" s="62" t="s">
        <v>46</v>
      </c>
      <c r="B43" s="62"/>
      <c r="C43" s="62"/>
      <c r="D43" s="62"/>
      <c r="E43" s="62"/>
      <c r="F43" s="62"/>
      <c r="G43" s="62"/>
      <c r="H43" s="62"/>
      <c r="I43" s="62"/>
      <c r="J43" s="62"/>
      <c r="K43" s="62"/>
      <c r="L43" s="62"/>
      <c r="M43" s="62"/>
      <c r="N43" s="62"/>
      <c r="O43" s="62"/>
      <c r="P43" s="62"/>
      <c r="Q43" s="62"/>
      <c r="R43" s="62"/>
      <c r="S43" s="62"/>
      <c r="T43" s="62"/>
      <c r="U43" s="62"/>
    </row>
    <row r="44" spans="1:21" s="42" customFormat="1" ht="45" customHeight="1" x14ac:dyDescent="0.2">
      <c r="B44" s="59" t="str">
        <f>'Headcount Total'!B44:U44</f>
        <v>(1) IMPORTANT NOTE: Headcount enrollments prior to fall 2012 included students who were exclusively auditing classes or courses that cannot be applied towards a formal award as well as students studying abroad but paying only a nominal fee at their home institution, even though IPEDS instructs institutions to exclude these students from headcount enrollment. These students are not included in fall 2012 and later years, in accordance with IPEDS definitions.</v>
      </c>
      <c r="C44" s="59"/>
      <c r="D44" s="59"/>
      <c r="E44" s="59"/>
      <c r="F44" s="59"/>
      <c r="G44" s="59"/>
      <c r="H44" s="59"/>
      <c r="I44" s="59"/>
      <c r="J44" s="59"/>
      <c r="K44" s="59"/>
      <c r="L44" s="59"/>
      <c r="M44" s="59"/>
      <c r="N44" s="59"/>
      <c r="O44" s="59"/>
      <c r="P44" s="59"/>
      <c r="Q44" s="59"/>
      <c r="R44" s="59"/>
      <c r="S44" s="59"/>
      <c r="T44" s="59"/>
      <c r="U44" s="59"/>
    </row>
    <row r="45" spans="1:21" s="42" customFormat="1" ht="45" customHeight="1" x14ac:dyDescent="0.2">
      <c r="B45" s="59" t="str">
        <f>'Headcount Total'!B45:U45</f>
        <v>(2) Charter Oak State College through 2011 historically included students who were affiliated with the college for the purposes of transcript evaluation and degree aggregation but were not enrolled for credit, although this practice is not consistent with IPEDS enrollment reporting definitions. The decrease in enrollment for Charter Oak State College is entirely attributable to this change in reporting practice.</v>
      </c>
      <c r="C45" s="59"/>
      <c r="D45" s="59"/>
      <c r="E45" s="59"/>
      <c r="F45" s="59"/>
      <c r="G45" s="59"/>
      <c r="H45" s="59"/>
      <c r="I45" s="59"/>
      <c r="J45" s="59"/>
      <c r="K45" s="59"/>
      <c r="L45" s="59"/>
      <c r="M45" s="59"/>
      <c r="N45" s="59"/>
      <c r="O45" s="59"/>
      <c r="P45" s="59"/>
      <c r="Q45" s="59"/>
      <c r="R45" s="59"/>
      <c r="S45" s="59"/>
      <c r="T45" s="59"/>
      <c r="U45" s="59"/>
    </row>
    <row r="46" spans="1:21" s="42" customFormat="1" ht="30" customHeight="1" x14ac:dyDescent="0.2">
      <c r="B46" s="70" t="s">
        <v>67</v>
      </c>
      <c r="C46" s="70"/>
      <c r="D46" s="70"/>
      <c r="E46" s="70"/>
      <c r="F46" s="70"/>
      <c r="G46" s="70"/>
      <c r="H46" s="70"/>
      <c r="I46" s="70"/>
      <c r="J46" s="70"/>
      <c r="K46" s="70"/>
      <c r="L46" s="70"/>
      <c r="M46" s="70"/>
      <c r="N46" s="70"/>
      <c r="O46" s="70"/>
      <c r="P46" s="70"/>
      <c r="Q46" s="70"/>
      <c r="R46" s="70"/>
      <c r="S46" s="70"/>
      <c r="T46" s="70"/>
      <c r="U46" s="70"/>
    </row>
    <row r="47" spans="1:21" s="42" customFormat="1" ht="22.5" customHeight="1" x14ac:dyDescent="0.2">
      <c r="B47" s="60" t="str">
        <f>'Headcount Total'!B47:U47</f>
        <v>About these data</v>
      </c>
      <c r="C47" s="60"/>
      <c r="D47" s="60"/>
      <c r="E47" s="60"/>
      <c r="F47" s="60"/>
      <c r="G47" s="60"/>
      <c r="H47" s="60"/>
      <c r="I47" s="60"/>
      <c r="J47" s="60"/>
      <c r="K47" s="60"/>
      <c r="L47" s="60"/>
      <c r="M47" s="60"/>
      <c r="N47" s="60"/>
      <c r="O47" s="60"/>
      <c r="P47" s="60"/>
      <c r="Q47" s="60"/>
      <c r="R47" s="60"/>
      <c r="S47" s="60"/>
      <c r="T47" s="60"/>
      <c r="U47" s="60"/>
    </row>
    <row r="48" spans="1:21" s="42" customFormat="1" ht="26.25" customHeight="1" x14ac:dyDescent="0.2">
      <c r="B48" s="61" t="str">
        <f>'Headcount Total'!B48:U48</f>
        <v xml:space="preserve">Enrollments as of Fall 2015 are those as of institutions' respective Fall census dates, which correspond to approximately three weeks after the start of the classes, with the exception of Charter Oak State College whose census date is approximately 2 months after the start of classes. Data prior to Fall 2015 were obtained via the Integrated Postsecondary Education Data System (IPEDS). </v>
      </c>
      <c r="C48" s="61"/>
      <c r="D48" s="61"/>
      <c r="E48" s="61"/>
      <c r="F48" s="61"/>
      <c r="G48" s="61"/>
      <c r="H48" s="61"/>
      <c r="I48" s="61"/>
      <c r="J48" s="61"/>
      <c r="K48" s="61"/>
      <c r="L48" s="61"/>
      <c r="M48" s="61"/>
      <c r="N48" s="61"/>
      <c r="O48" s="61"/>
      <c r="P48" s="61"/>
      <c r="Q48" s="61"/>
      <c r="R48" s="61"/>
      <c r="S48" s="61"/>
      <c r="T48" s="61"/>
      <c r="U48" s="61"/>
    </row>
    <row r="49" spans="2:21" s="42" customFormat="1" ht="17.25" customHeight="1" x14ac:dyDescent="0.2">
      <c r="B49" s="58" t="str">
        <f>'Headcount Total'!B49:U49</f>
        <v>Prepared by the Office of Decision Support &amp; Institutional Research,March 26, 2023.</v>
      </c>
      <c r="C49" s="58"/>
      <c r="D49" s="58"/>
      <c r="E49" s="58"/>
      <c r="F49" s="58"/>
      <c r="G49" s="58"/>
      <c r="H49" s="58"/>
      <c r="I49" s="58"/>
      <c r="J49" s="58"/>
      <c r="K49" s="58"/>
      <c r="L49" s="58"/>
      <c r="M49" s="58"/>
      <c r="N49" s="58"/>
      <c r="O49" s="58"/>
      <c r="P49" s="58"/>
      <c r="Q49" s="58"/>
      <c r="R49" s="58"/>
      <c r="S49" s="58"/>
      <c r="T49" s="58"/>
      <c r="U49" s="58"/>
    </row>
  </sheetData>
  <mergeCells count="13">
    <mergeCell ref="B48:U48"/>
    <mergeCell ref="B49:U49"/>
    <mergeCell ref="A43:U43"/>
    <mergeCell ref="A1:U1"/>
    <mergeCell ref="A3:A4"/>
    <mergeCell ref="B3:N3"/>
    <mergeCell ref="O3:O4"/>
    <mergeCell ref="P3:T3"/>
    <mergeCell ref="U3:U4"/>
    <mergeCell ref="B44:U44"/>
    <mergeCell ref="B45:U45"/>
    <mergeCell ref="B46:U46"/>
    <mergeCell ref="B47:U47"/>
  </mergeCells>
  <pageMargins left="0.7" right="0.7" top="0.75" bottom="0.75" header="0.3" footer="0.3"/>
  <pageSetup scale="60" orientation="landscape" r:id="rId1"/>
  <ignoredErrors>
    <ignoredError sqref="A5:A25" numberStoredAsText="1"/>
    <ignoredError sqref="T2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Headcount Total</vt:lpstr>
      <vt:lpstr>Headcount FT</vt:lpstr>
      <vt:lpstr>Headcount PT</vt:lpstr>
      <vt:lpstr>Headcount UG FT</vt:lpstr>
      <vt:lpstr>Headcount GR FT</vt:lpstr>
      <vt:lpstr>Headcount UG PT</vt:lpstr>
      <vt:lpstr>Headcount GR PT</vt:lpstr>
    </vt:vector>
  </TitlesOfParts>
  <Company>Connecticut State University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Braden J. Hosch</dc:creator>
  <cp:lastModifiedBy>oscar rivera</cp:lastModifiedBy>
  <cp:lastPrinted>2016-11-01T13:52:07Z</cp:lastPrinted>
  <dcterms:created xsi:type="dcterms:W3CDTF">2013-01-09T02:32:41Z</dcterms:created>
  <dcterms:modified xsi:type="dcterms:W3CDTF">2024-03-26T14:17:26Z</dcterms:modified>
</cp:coreProperties>
</file>