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on\Documents\Higher Ed Notes\facts and figures\"/>
    </mc:Choice>
  </mc:AlternateContent>
  <xr:revisionPtr revIDLastSave="0" documentId="13_ncr:1_{E96A3C30-E022-4C89-B187-339AC06B4BE1}" xr6:coauthVersionLast="47" xr6:coauthVersionMax="47" xr10:uidLastSave="{00000000-0000-0000-0000-000000000000}"/>
  <bookViews>
    <workbookView xWindow="1545" yWindow="1425" windowWidth="23145" windowHeight="13830" xr2:uid="{00000000-000D-0000-FFFF-FFFF00000000}"/>
  </bookViews>
  <sheets>
    <sheet name="Fall 2023" sheetId="18" r:id="rId1"/>
    <sheet name="Fall 2022" sheetId="17" r:id="rId2"/>
    <sheet name="Fall 2021" sheetId="16" r:id="rId3"/>
    <sheet name="Fall 2020" sheetId="15" r:id="rId4"/>
    <sheet name="Fall 2019" sheetId="13" r:id="rId5"/>
    <sheet name="Fall 2018" sheetId="14" r:id="rId6"/>
    <sheet name="Fall 2017" sheetId="12" r:id="rId7"/>
    <sheet name="Fall 2016" sheetId="11" r:id="rId8"/>
    <sheet name="Fall 2015" sheetId="10" r:id="rId9"/>
    <sheet name="Fall 2014" sheetId="4" r:id="rId10"/>
    <sheet name="Fall 2013" sheetId="5" r:id="rId11"/>
    <sheet name="Fall 2012" sheetId="7" r:id="rId12"/>
    <sheet name="Fall 2011" sheetId="9" r:id="rId13"/>
    <sheet name="Fall 2010" sheetId="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8" l="1"/>
  <c r="V7" i="18"/>
  <c r="T7" i="18"/>
  <c r="X8" i="18"/>
  <c r="X5" i="18"/>
  <c r="X6" i="18"/>
  <c r="X11" i="18" l="1"/>
  <c r="W11" i="18" s="1"/>
  <c r="X10" i="18"/>
  <c r="W10" i="18" s="1"/>
  <c r="X9" i="18"/>
  <c r="W8" i="18"/>
  <c r="R7" i="18"/>
  <c r="P7" i="18"/>
  <c r="N7" i="18"/>
  <c r="L7" i="18"/>
  <c r="L12" i="18" s="1"/>
  <c r="J7" i="18"/>
  <c r="H7" i="18"/>
  <c r="F7" i="18"/>
  <c r="D7" i="18"/>
  <c r="B7" i="18"/>
  <c r="W6" i="18"/>
  <c r="V12" i="18"/>
  <c r="T12" i="18"/>
  <c r="X18" i="17"/>
  <c r="W9" i="18" l="1"/>
  <c r="X7" i="18"/>
  <c r="Y7" i="18" s="1"/>
  <c r="P12" i="18"/>
  <c r="H12" i="18"/>
  <c r="C11" i="18"/>
  <c r="I11" i="18"/>
  <c r="I10" i="18"/>
  <c r="Q8" i="18"/>
  <c r="Q10" i="18"/>
  <c r="M11" i="18"/>
  <c r="S11" i="18"/>
  <c r="C8" i="18"/>
  <c r="S8" i="18"/>
  <c r="C10" i="18"/>
  <c r="K10" i="18"/>
  <c r="S10" i="18"/>
  <c r="Y10" i="18"/>
  <c r="K11" i="18"/>
  <c r="U11" i="18"/>
  <c r="I8" i="18"/>
  <c r="E10" i="18"/>
  <c r="U10" i="18"/>
  <c r="M10" i="18"/>
  <c r="K8" i="18"/>
  <c r="Y8" i="18"/>
  <c r="G10" i="18"/>
  <c r="O10" i="18"/>
  <c r="E11" i="18"/>
  <c r="Q11" i="18"/>
  <c r="Y11" i="18"/>
  <c r="E6" i="18"/>
  <c r="Y6" i="18"/>
  <c r="I6" i="18"/>
  <c r="S6" i="18"/>
  <c r="C6" i="18"/>
  <c r="M6" i="18"/>
  <c r="Q6" i="18"/>
  <c r="K6" i="18"/>
  <c r="U6" i="18"/>
  <c r="N12" i="18"/>
  <c r="J12" i="18"/>
  <c r="B12" i="18"/>
  <c r="F12" i="18"/>
  <c r="R12" i="18"/>
  <c r="E5" i="18"/>
  <c r="G6" i="18"/>
  <c r="O6" i="18"/>
  <c r="E8" i="18"/>
  <c r="M8" i="18"/>
  <c r="U8" i="18"/>
  <c r="C9" i="18"/>
  <c r="K9" i="18"/>
  <c r="S9" i="18"/>
  <c r="Y9" i="18"/>
  <c r="G11" i="18"/>
  <c r="O11" i="18"/>
  <c r="Q9" i="18"/>
  <c r="S7" i="18"/>
  <c r="G8" i="18"/>
  <c r="O8" i="18"/>
  <c r="E9" i="18"/>
  <c r="M9" i="18"/>
  <c r="U9" i="18"/>
  <c r="I9" i="18"/>
  <c r="G9" i="18"/>
  <c r="O9" i="18"/>
  <c r="X17" i="17"/>
  <c r="X16" i="17"/>
  <c r="U16" i="17" s="1"/>
  <c r="X15" i="17"/>
  <c r="W15" i="17" s="1"/>
  <c r="X14" i="17"/>
  <c r="Y14" i="17" s="1"/>
  <c r="X13" i="17"/>
  <c r="Y13" i="17" s="1"/>
  <c r="X12" i="17"/>
  <c r="U12" i="17" s="1"/>
  <c r="X11" i="17"/>
  <c r="W11" i="17" s="1"/>
  <c r="X10" i="17"/>
  <c r="W10" i="17" s="1"/>
  <c r="X9" i="17"/>
  <c r="X8" i="17"/>
  <c r="X7" i="17"/>
  <c r="C7" i="17" s="1"/>
  <c r="X6" i="17"/>
  <c r="W6" i="17" s="1"/>
  <c r="X23" i="17"/>
  <c r="Y23" i="17" s="1"/>
  <c r="X22" i="17"/>
  <c r="U22" i="17" s="1"/>
  <c r="X21" i="17"/>
  <c r="W21" i="17" s="1"/>
  <c r="X20" i="17"/>
  <c r="M20" i="17" s="1"/>
  <c r="Y17" i="17"/>
  <c r="Y9" i="17"/>
  <c r="U8" i="17"/>
  <c r="W7" i="18" l="1"/>
  <c r="G7" i="18"/>
  <c r="O7" i="18"/>
  <c r="M5" i="18"/>
  <c r="I5" i="18"/>
  <c r="U7" i="18"/>
  <c r="Q7" i="18"/>
  <c r="M7" i="18"/>
  <c r="I7" i="18"/>
  <c r="E7" i="18"/>
  <c r="U5" i="18"/>
  <c r="K7" i="18"/>
  <c r="S5" i="18"/>
  <c r="K5" i="18"/>
  <c r="X12" i="18"/>
  <c r="G12" i="18" s="1"/>
  <c r="Y5" i="18"/>
  <c r="O5" i="18"/>
  <c r="C5" i="18"/>
  <c r="W5" i="18"/>
  <c r="G5" i="18"/>
  <c r="Q5" i="18"/>
  <c r="C7" i="18"/>
  <c r="W7" i="17"/>
  <c r="I21" i="17"/>
  <c r="C21" i="17"/>
  <c r="I20" i="17"/>
  <c r="M21" i="17"/>
  <c r="I23" i="17"/>
  <c r="S21" i="17"/>
  <c r="Q23" i="17"/>
  <c r="E20" i="17"/>
  <c r="U20" i="17"/>
  <c r="G20" i="17"/>
  <c r="O20" i="17"/>
  <c r="W20" i="17"/>
  <c r="E21" i="17"/>
  <c r="Q21" i="17"/>
  <c r="Y21" i="17"/>
  <c r="O23" i="17"/>
  <c r="Q20" i="17"/>
  <c r="C20" i="17"/>
  <c r="K20" i="17"/>
  <c r="S20" i="17"/>
  <c r="Y20" i="17"/>
  <c r="K21" i="17"/>
  <c r="U21" i="17"/>
  <c r="G23" i="17"/>
  <c r="W23" i="17"/>
  <c r="I22" i="17"/>
  <c r="G22" i="17"/>
  <c r="O22" i="17"/>
  <c r="W22" i="17"/>
  <c r="E23" i="17"/>
  <c r="M23" i="17"/>
  <c r="U23" i="17"/>
  <c r="C22" i="17"/>
  <c r="K22" i="17"/>
  <c r="Y22" i="17"/>
  <c r="Q22" i="17"/>
  <c r="S22" i="17"/>
  <c r="G21" i="17"/>
  <c r="O21" i="17"/>
  <c r="E22" i="17"/>
  <c r="M22" i="17"/>
  <c r="C23" i="17"/>
  <c r="K23" i="17"/>
  <c r="S23" i="17"/>
  <c r="C12" i="17"/>
  <c r="O12" i="17"/>
  <c r="I14" i="17"/>
  <c r="W12" i="17"/>
  <c r="U14" i="17"/>
  <c r="O16" i="17"/>
  <c r="M14" i="17"/>
  <c r="C16" i="17"/>
  <c r="I17" i="17"/>
  <c r="K12" i="17"/>
  <c r="Q13" i="17"/>
  <c r="K16" i="17"/>
  <c r="C8" i="17"/>
  <c r="O8" i="17"/>
  <c r="Q8" i="17"/>
  <c r="I8" i="17"/>
  <c r="S8" i="17"/>
  <c r="G12" i="17"/>
  <c r="Q12" i="17"/>
  <c r="Y12" i="17"/>
  <c r="E14" i="17"/>
  <c r="O14" i="17"/>
  <c r="W16" i="17"/>
  <c r="Y8" i="17"/>
  <c r="K8" i="17"/>
  <c r="W8" i="17"/>
  <c r="I12" i="17"/>
  <c r="S12" i="17"/>
  <c r="I13" i="17"/>
  <c r="G14" i="17"/>
  <c r="Q14" i="17"/>
  <c r="G8" i="17"/>
  <c r="C6" i="17"/>
  <c r="K6" i="17"/>
  <c r="S6" i="17"/>
  <c r="Y6" i="17"/>
  <c r="E9" i="17"/>
  <c r="C10" i="17"/>
  <c r="K10" i="17"/>
  <c r="S10" i="17"/>
  <c r="Y10" i="17"/>
  <c r="E13" i="17"/>
  <c r="U13" i="17"/>
  <c r="W14" i="17"/>
  <c r="M17" i="17"/>
  <c r="I6" i="17"/>
  <c r="M9" i="17"/>
  <c r="E10" i="17"/>
  <c r="M10" i="17"/>
  <c r="U10" i="17"/>
  <c r="G16" i="17"/>
  <c r="Q16" i="17"/>
  <c r="Y16" i="17"/>
  <c r="Q17" i="17"/>
  <c r="Q6" i="17"/>
  <c r="I10" i="17"/>
  <c r="Q10" i="17"/>
  <c r="E6" i="17"/>
  <c r="M6" i="17"/>
  <c r="U6" i="17"/>
  <c r="G6" i="17"/>
  <c r="O6" i="17"/>
  <c r="U9" i="17"/>
  <c r="G10" i="17"/>
  <c r="O10" i="17"/>
  <c r="M13" i="17"/>
  <c r="C14" i="17"/>
  <c r="K14" i="17"/>
  <c r="S14" i="17"/>
  <c r="I16" i="17"/>
  <c r="S16" i="17"/>
  <c r="E17" i="17"/>
  <c r="U17" i="17"/>
  <c r="I7" i="17"/>
  <c r="Q15" i="17"/>
  <c r="K7" i="17"/>
  <c r="S7" i="17"/>
  <c r="Y7" i="17"/>
  <c r="G9" i="17"/>
  <c r="O9" i="17"/>
  <c r="W9" i="17"/>
  <c r="C11" i="17"/>
  <c r="K11" i="17"/>
  <c r="S11" i="17"/>
  <c r="Y11" i="17"/>
  <c r="G13" i="17"/>
  <c r="O13" i="17"/>
  <c r="W13" i="17"/>
  <c r="C15" i="17"/>
  <c r="K15" i="17"/>
  <c r="S15" i="17"/>
  <c r="Y15" i="17"/>
  <c r="G17" i="17"/>
  <c r="O17" i="17"/>
  <c r="W17" i="17"/>
  <c r="I11" i="17"/>
  <c r="E7" i="17"/>
  <c r="E11" i="17"/>
  <c r="U11" i="17"/>
  <c r="E15" i="17"/>
  <c r="M15" i="17"/>
  <c r="U15" i="17"/>
  <c r="Q7" i="17"/>
  <c r="Q11" i="17"/>
  <c r="I15" i="17"/>
  <c r="M7" i="17"/>
  <c r="U7" i="17"/>
  <c r="I9" i="17"/>
  <c r="Q9" i="17"/>
  <c r="M11" i="17"/>
  <c r="G7" i="17"/>
  <c r="O7" i="17"/>
  <c r="E8" i="17"/>
  <c r="M8" i="17"/>
  <c r="C9" i="17"/>
  <c r="K9" i="17"/>
  <c r="S9" i="17"/>
  <c r="G11" i="17"/>
  <c r="O11" i="17"/>
  <c r="E12" i="17"/>
  <c r="M12" i="17"/>
  <c r="C13" i="17"/>
  <c r="K13" i="17"/>
  <c r="S13" i="17"/>
  <c r="G15" i="17"/>
  <c r="O15" i="17"/>
  <c r="E16" i="17"/>
  <c r="M16" i="17"/>
  <c r="C17" i="17"/>
  <c r="K17" i="17"/>
  <c r="S17" i="17"/>
  <c r="V19" i="17"/>
  <c r="T19" i="17"/>
  <c r="R19" i="17"/>
  <c r="P19" i="17"/>
  <c r="N19" i="17"/>
  <c r="L19" i="17"/>
  <c r="J19" i="17"/>
  <c r="H19" i="17"/>
  <c r="F19" i="17"/>
  <c r="D19" i="17"/>
  <c r="B19" i="17"/>
  <c r="Y18" i="17"/>
  <c r="V5" i="17"/>
  <c r="T5" i="17"/>
  <c r="R5" i="17"/>
  <c r="P5" i="17"/>
  <c r="N5" i="17"/>
  <c r="L5" i="17"/>
  <c r="J5" i="17"/>
  <c r="H5" i="17"/>
  <c r="F5" i="17"/>
  <c r="D5" i="17"/>
  <c r="B5" i="17"/>
  <c r="Y12" i="18" l="1"/>
  <c r="E12" i="18"/>
  <c r="O12" i="18"/>
  <c r="C12" i="18"/>
  <c r="U12" i="18"/>
  <c r="M12" i="18"/>
  <c r="W12" i="18"/>
  <c r="K12" i="18"/>
  <c r="I12" i="18"/>
  <c r="Q12" i="18"/>
  <c r="S12" i="18"/>
  <c r="H24" i="17"/>
  <c r="P24" i="17"/>
  <c r="Q18" i="17"/>
  <c r="I18" i="17"/>
  <c r="M18" i="17"/>
  <c r="E18" i="17"/>
  <c r="U18" i="17"/>
  <c r="D24" i="17"/>
  <c r="L24" i="17"/>
  <c r="T24" i="17"/>
  <c r="B24" i="17"/>
  <c r="F24" i="17"/>
  <c r="J24" i="17"/>
  <c r="N24" i="17"/>
  <c r="R24" i="17"/>
  <c r="V24" i="17"/>
  <c r="X5" i="17"/>
  <c r="G18" i="17"/>
  <c r="O18" i="17"/>
  <c r="W18" i="17"/>
  <c r="X19" i="17"/>
  <c r="Y19" i="17" s="1"/>
  <c r="C18" i="17"/>
  <c r="K18" i="17"/>
  <c r="S18" i="17"/>
  <c r="X22" i="16"/>
  <c r="O19" i="17" l="1"/>
  <c r="I19" i="17"/>
  <c r="C19" i="17"/>
  <c r="Q19" i="17"/>
  <c r="G19" i="17"/>
  <c r="U19" i="17"/>
  <c r="K19" i="17"/>
  <c r="M19" i="17"/>
  <c r="W19" i="17"/>
  <c r="S19" i="17"/>
  <c r="Y5" i="17"/>
  <c r="Q5" i="17"/>
  <c r="I5" i="17"/>
  <c r="E5" i="17"/>
  <c r="W5" i="17"/>
  <c r="K5" i="17"/>
  <c r="X24" i="17"/>
  <c r="K24" i="17" s="1"/>
  <c r="U5" i="17"/>
  <c r="M5" i="17"/>
  <c r="O5" i="17"/>
  <c r="G5" i="17"/>
  <c r="S5" i="17"/>
  <c r="C5" i="17"/>
  <c r="E19" i="17"/>
  <c r="B19" i="15"/>
  <c r="X23" i="15"/>
  <c r="Y23" i="15" s="1"/>
  <c r="G23" i="15"/>
  <c r="X22" i="15"/>
  <c r="U22" i="15" s="1"/>
  <c r="X21" i="15"/>
  <c r="W21" i="15" s="1"/>
  <c r="Q21" i="15"/>
  <c r="X20" i="15"/>
  <c r="Y20" i="15" s="1"/>
  <c r="S20" i="15"/>
  <c r="Q20" i="15"/>
  <c r="O20" i="15"/>
  <c r="M20" i="15"/>
  <c r="C20" i="15"/>
  <c r="V19" i="15"/>
  <c r="T19" i="15"/>
  <c r="R19" i="15"/>
  <c r="P19" i="15"/>
  <c r="N19" i="15"/>
  <c r="L19" i="15"/>
  <c r="J19" i="15"/>
  <c r="H19" i="15"/>
  <c r="F19" i="15"/>
  <c r="D19" i="15"/>
  <c r="X18" i="15"/>
  <c r="Y18" i="15" s="1"/>
  <c r="I23" i="15" l="1"/>
  <c r="C21" i="15"/>
  <c r="O23" i="15"/>
  <c r="I21" i="15"/>
  <c r="G20" i="15"/>
  <c r="K21" i="15"/>
  <c r="O24" i="17"/>
  <c r="G24" i="17"/>
  <c r="Y24" i="17"/>
  <c r="M24" i="17"/>
  <c r="Q24" i="17"/>
  <c r="U24" i="17"/>
  <c r="E24" i="17"/>
  <c r="I24" i="17"/>
  <c r="C24" i="17"/>
  <c r="S24" i="17"/>
  <c r="W24" i="17"/>
  <c r="M18" i="15"/>
  <c r="E20" i="15"/>
  <c r="U20" i="15"/>
  <c r="S21" i="15"/>
  <c r="Q23" i="15"/>
  <c r="E18" i="15"/>
  <c r="W23" i="15"/>
  <c r="G18" i="15"/>
  <c r="O18" i="15"/>
  <c r="W20" i="15"/>
  <c r="U18" i="15"/>
  <c r="I20" i="15"/>
  <c r="Y21" i="15"/>
  <c r="W18" i="15"/>
  <c r="K20" i="15"/>
  <c r="I22" i="15"/>
  <c r="G22" i="15"/>
  <c r="O22" i="15"/>
  <c r="W22" i="15"/>
  <c r="E23" i="15"/>
  <c r="M23" i="15"/>
  <c r="U23" i="15"/>
  <c r="Q22" i="15"/>
  <c r="E21" i="15"/>
  <c r="M21" i="15"/>
  <c r="U21" i="15"/>
  <c r="C22" i="15"/>
  <c r="K22" i="15"/>
  <c r="S22" i="15"/>
  <c r="Y22" i="15"/>
  <c r="I18" i="15"/>
  <c r="Q18" i="15"/>
  <c r="X19" i="15"/>
  <c r="Q19" i="15" s="1"/>
  <c r="C18" i="15"/>
  <c r="K18" i="15"/>
  <c r="S18" i="15"/>
  <c r="G21" i="15"/>
  <c r="O21" i="15"/>
  <c r="E22" i="15"/>
  <c r="M22" i="15"/>
  <c r="C23" i="15"/>
  <c r="K23" i="15"/>
  <c r="S23" i="15"/>
  <c r="X23" i="16"/>
  <c r="Y23" i="16" s="1"/>
  <c r="U22" i="16"/>
  <c r="X21" i="16"/>
  <c r="W21" i="16" s="1"/>
  <c r="X20" i="16"/>
  <c r="Y20" i="16" s="1"/>
  <c r="V19" i="16"/>
  <c r="T19" i="16"/>
  <c r="R19" i="16"/>
  <c r="P19" i="16"/>
  <c r="N19" i="16"/>
  <c r="L19" i="16"/>
  <c r="J19" i="16"/>
  <c r="H19" i="16"/>
  <c r="F19" i="16"/>
  <c r="D19" i="16"/>
  <c r="B19" i="16"/>
  <c r="X18" i="16"/>
  <c r="Y18" i="16" s="1"/>
  <c r="X17" i="16"/>
  <c r="U17" i="16" s="1"/>
  <c r="X16" i="16"/>
  <c r="Y16" i="16" s="1"/>
  <c r="X15" i="16"/>
  <c r="Y15" i="16" s="1"/>
  <c r="X14" i="16"/>
  <c r="Y14" i="16" s="1"/>
  <c r="X13" i="16"/>
  <c r="U13" i="16" s="1"/>
  <c r="X12" i="16"/>
  <c r="W12" i="16" s="1"/>
  <c r="X11" i="16"/>
  <c r="Y11" i="16" s="1"/>
  <c r="X10" i="16"/>
  <c r="Y10" i="16" s="1"/>
  <c r="X9" i="16"/>
  <c r="U9" i="16" s="1"/>
  <c r="X8" i="16"/>
  <c r="U8" i="16" s="1"/>
  <c r="X7" i="16"/>
  <c r="Y7" i="16" s="1"/>
  <c r="X6" i="16"/>
  <c r="Y6" i="16" s="1"/>
  <c r="V5" i="16"/>
  <c r="V24" i="16" s="1"/>
  <c r="T5" i="16"/>
  <c r="R5" i="16"/>
  <c r="P5" i="16"/>
  <c r="N5" i="16"/>
  <c r="L5" i="16"/>
  <c r="J5" i="16"/>
  <c r="H5" i="16"/>
  <c r="F5" i="16"/>
  <c r="D5" i="16"/>
  <c r="B5" i="16"/>
  <c r="X17" i="15"/>
  <c r="W17" i="15" s="1"/>
  <c r="X16" i="15"/>
  <c r="W16" i="15" s="1"/>
  <c r="X15" i="15"/>
  <c r="W15" i="15" s="1"/>
  <c r="X14" i="15"/>
  <c r="W14" i="15" s="1"/>
  <c r="X13" i="15"/>
  <c r="W13" i="15" s="1"/>
  <c r="X12" i="15"/>
  <c r="W12" i="15" s="1"/>
  <c r="X11" i="15"/>
  <c r="W11" i="15" s="1"/>
  <c r="X10" i="15"/>
  <c r="W10" i="15" s="1"/>
  <c r="X9" i="15"/>
  <c r="W9" i="15" s="1"/>
  <c r="X8" i="15"/>
  <c r="W8" i="15" s="1"/>
  <c r="X7" i="15"/>
  <c r="W7" i="15" s="1"/>
  <c r="X6" i="15"/>
  <c r="W6" i="15" s="1"/>
  <c r="V5" i="15"/>
  <c r="V24" i="15" s="1"/>
  <c r="T5" i="15"/>
  <c r="T24" i="15" s="1"/>
  <c r="R5" i="15"/>
  <c r="P5" i="15"/>
  <c r="N5" i="15"/>
  <c r="N24" i="15" s="1"/>
  <c r="L5" i="15"/>
  <c r="J5" i="15"/>
  <c r="J24" i="15" s="1"/>
  <c r="H5" i="15"/>
  <c r="H24" i="15" s="1"/>
  <c r="F5" i="15"/>
  <c r="D5" i="15"/>
  <c r="D24" i="15" s="1"/>
  <c r="B5" i="15"/>
  <c r="B24" i="15" s="1"/>
  <c r="E19" i="15" l="1"/>
  <c r="F24" i="16"/>
  <c r="L24" i="16"/>
  <c r="R24" i="16"/>
  <c r="P24" i="16"/>
  <c r="Y19" i="15"/>
  <c r="S19" i="15"/>
  <c r="K19" i="15"/>
  <c r="O19" i="15"/>
  <c r="C19" i="15"/>
  <c r="W19" i="15"/>
  <c r="G19" i="15"/>
  <c r="I19" i="15"/>
  <c r="U19" i="15"/>
  <c r="M19" i="15"/>
  <c r="G18" i="16"/>
  <c r="I18" i="16"/>
  <c r="O18" i="16"/>
  <c r="W18" i="16"/>
  <c r="Q18" i="16"/>
  <c r="N24" i="16"/>
  <c r="J24" i="16"/>
  <c r="K21" i="16"/>
  <c r="C21" i="16"/>
  <c r="M21" i="16"/>
  <c r="W23" i="16"/>
  <c r="I21" i="16"/>
  <c r="E21" i="16"/>
  <c r="S21" i="16"/>
  <c r="U21" i="16"/>
  <c r="I20" i="16"/>
  <c r="O20" i="16"/>
  <c r="G23" i="16"/>
  <c r="E20" i="16"/>
  <c r="Q20" i="16"/>
  <c r="I23" i="16"/>
  <c r="D24" i="16"/>
  <c r="G20" i="16"/>
  <c r="U20" i="16"/>
  <c r="G21" i="16"/>
  <c r="Q21" i="16"/>
  <c r="Y21" i="16"/>
  <c r="O23" i="16"/>
  <c r="Q23" i="16"/>
  <c r="M20" i="16"/>
  <c r="W20" i="16"/>
  <c r="O21" i="16"/>
  <c r="B24" i="16"/>
  <c r="I11" i="16"/>
  <c r="G6" i="16"/>
  <c r="C12" i="16"/>
  <c r="E15" i="16"/>
  <c r="G11" i="16"/>
  <c r="O15" i="16"/>
  <c r="O6" i="16"/>
  <c r="O11" i="16"/>
  <c r="I16" i="16"/>
  <c r="G15" i="16"/>
  <c r="Q15" i="16"/>
  <c r="C16" i="16"/>
  <c r="K16" i="16"/>
  <c r="S16" i="16"/>
  <c r="U11" i="16"/>
  <c r="I15" i="16"/>
  <c r="U15" i="16"/>
  <c r="E16" i="16"/>
  <c r="M16" i="16"/>
  <c r="U16" i="16"/>
  <c r="Q16" i="16"/>
  <c r="M15" i="16"/>
  <c r="W15" i="16"/>
  <c r="G16" i="16"/>
  <c r="O16" i="16"/>
  <c r="W16" i="16"/>
  <c r="C14" i="15"/>
  <c r="O10" i="16"/>
  <c r="I12" i="16"/>
  <c r="S12" i="16"/>
  <c r="M12" i="16"/>
  <c r="W10" i="16"/>
  <c r="K12" i="16"/>
  <c r="U12" i="16"/>
  <c r="W14" i="16"/>
  <c r="G10" i="16"/>
  <c r="E11" i="16"/>
  <c r="Q11" i="16"/>
  <c r="E12" i="16"/>
  <c r="Q12" i="16"/>
  <c r="Y12" i="16"/>
  <c r="X5" i="16"/>
  <c r="I5" i="16" s="1"/>
  <c r="M7" i="16"/>
  <c r="W7" i="16"/>
  <c r="G8" i="16"/>
  <c r="O8" i="16"/>
  <c r="W8" i="16"/>
  <c r="O14" i="16"/>
  <c r="E7" i="16"/>
  <c r="O7" i="16"/>
  <c r="I8" i="16"/>
  <c r="Q8" i="16"/>
  <c r="Q7" i="16"/>
  <c r="K8" i="16"/>
  <c r="Y8" i="16"/>
  <c r="G7" i="16"/>
  <c r="C8" i="16"/>
  <c r="S8" i="16"/>
  <c r="W6" i="16"/>
  <c r="I7" i="16"/>
  <c r="U7" i="16"/>
  <c r="E8" i="16"/>
  <c r="M8" i="16"/>
  <c r="M11" i="16"/>
  <c r="W11" i="16"/>
  <c r="G12" i="16"/>
  <c r="O12" i="16"/>
  <c r="G14" i="16"/>
  <c r="I9" i="16"/>
  <c r="Q13" i="16"/>
  <c r="Q22" i="16"/>
  <c r="C9" i="16"/>
  <c r="S9" i="16"/>
  <c r="I10" i="16"/>
  <c r="C13" i="16"/>
  <c r="Y13" i="16"/>
  <c r="Q14" i="16"/>
  <c r="C17" i="16"/>
  <c r="E6" i="16"/>
  <c r="M6" i="16"/>
  <c r="U6" i="16"/>
  <c r="C7" i="16"/>
  <c r="K7" i="16"/>
  <c r="S7" i="16"/>
  <c r="G9" i="16"/>
  <c r="O9" i="16"/>
  <c r="W9" i="16"/>
  <c r="E10" i="16"/>
  <c r="M10" i="16"/>
  <c r="U10" i="16"/>
  <c r="C11" i="16"/>
  <c r="K11" i="16"/>
  <c r="S11" i="16"/>
  <c r="G13" i="16"/>
  <c r="O13" i="16"/>
  <c r="W13" i="16"/>
  <c r="E14" i="16"/>
  <c r="M14" i="16"/>
  <c r="U14" i="16"/>
  <c r="C15" i="16"/>
  <c r="K15" i="16"/>
  <c r="S15" i="16"/>
  <c r="G17" i="16"/>
  <c r="O17" i="16"/>
  <c r="W17" i="16"/>
  <c r="E18" i="16"/>
  <c r="M18" i="16"/>
  <c r="U18" i="16"/>
  <c r="C20" i="16"/>
  <c r="K20" i="16"/>
  <c r="S20" i="16"/>
  <c r="G22" i="16"/>
  <c r="O22" i="16"/>
  <c r="W22" i="16"/>
  <c r="E23" i="16"/>
  <c r="M23" i="16"/>
  <c r="U23" i="16"/>
  <c r="I17" i="16"/>
  <c r="Q17" i="16"/>
  <c r="Q6" i="16"/>
  <c r="K13" i="16"/>
  <c r="K17" i="16"/>
  <c r="S17" i="16"/>
  <c r="Y17" i="16"/>
  <c r="X19" i="16"/>
  <c r="E19" i="16" s="1"/>
  <c r="C22" i="16"/>
  <c r="K22" i="16"/>
  <c r="S22" i="16"/>
  <c r="Y22" i="16"/>
  <c r="H24" i="16"/>
  <c r="T24" i="16"/>
  <c r="Q9" i="16"/>
  <c r="I13" i="16"/>
  <c r="I22" i="16"/>
  <c r="I6" i="16"/>
  <c r="K9" i="16"/>
  <c r="Y9" i="16"/>
  <c r="Q10" i="16"/>
  <c r="S13" i="16"/>
  <c r="I14" i="16"/>
  <c r="C6" i="16"/>
  <c r="K6" i="16"/>
  <c r="S6" i="16"/>
  <c r="E9" i="16"/>
  <c r="M9" i="16"/>
  <c r="C10" i="16"/>
  <c r="K10" i="16"/>
  <c r="S10" i="16"/>
  <c r="E13" i="16"/>
  <c r="M13" i="16"/>
  <c r="C14" i="16"/>
  <c r="K14" i="16"/>
  <c r="S14" i="16"/>
  <c r="E17" i="16"/>
  <c r="M17" i="16"/>
  <c r="C18" i="16"/>
  <c r="K18" i="16"/>
  <c r="S18" i="16"/>
  <c r="E22" i="16"/>
  <c r="M22" i="16"/>
  <c r="C23" i="16"/>
  <c r="K23" i="16"/>
  <c r="S23" i="16"/>
  <c r="R24" i="15"/>
  <c r="P24" i="15"/>
  <c r="L24" i="15"/>
  <c r="Q10" i="15"/>
  <c r="I13" i="15"/>
  <c r="M6" i="15"/>
  <c r="K13" i="15"/>
  <c r="C7" i="15"/>
  <c r="I6" i="15"/>
  <c r="I7" i="15"/>
  <c r="M10" i="15"/>
  <c r="Y13" i="15"/>
  <c r="K15" i="15"/>
  <c r="Q7" i="15"/>
  <c r="S7" i="15"/>
  <c r="C10" i="15"/>
  <c r="I15" i="15"/>
  <c r="C17" i="15"/>
  <c r="F24" i="15"/>
  <c r="C9" i="15"/>
  <c r="S9" i="15"/>
  <c r="I9" i="15"/>
  <c r="C13" i="15"/>
  <c r="M13" i="15"/>
  <c r="I17" i="15"/>
  <c r="Q9" i="15"/>
  <c r="E10" i="15"/>
  <c r="Y10" i="15"/>
  <c r="E13" i="15"/>
  <c r="Q13" i="15"/>
  <c r="Y15" i="15"/>
  <c r="Q17" i="15"/>
  <c r="C6" i="15"/>
  <c r="Q6" i="15"/>
  <c r="I10" i="15"/>
  <c r="S10" i="15"/>
  <c r="S13" i="15"/>
  <c r="E17" i="15"/>
  <c r="S17" i="15"/>
  <c r="E6" i="15"/>
  <c r="S6" i="15"/>
  <c r="K7" i="15"/>
  <c r="Y7" i="15"/>
  <c r="K9" i="15"/>
  <c r="Y9" i="15"/>
  <c r="K10" i="15"/>
  <c r="U10" i="15"/>
  <c r="U13" i="15"/>
  <c r="K17" i="15"/>
  <c r="Y17" i="15"/>
  <c r="K6" i="15"/>
  <c r="U6" i="15"/>
  <c r="E9" i="15"/>
  <c r="M9" i="15"/>
  <c r="U9" i="15"/>
  <c r="K11" i="15"/>
  <c r="Y11" i="15"/>
  <c r="G13" i="15"/>
  <c r="O13" i="15"/>
  <c r="E14" i="15"/>
  <c r="Q14" i="15"/>
  <c r="Y14" i="15"/>
  <c r="Q15" i="15"/>
  <c r="I16" i="15"/>
  <c r="M17" i="15"/>
  <c r="U17" i="15"/>
  <c r="I11" i="15"/>
  <c r="M14" i="15"/>
  <c r="G9" i="15"/>
  <c r="O9" i="15"/>
  <c r="Q11" i="15"/>
  <c r="I14" i="15"/>
  <c r="S14" i="15"/>
  <c r="C15" i="15"/>
  <c r="S15" i="15"/>
  <c r="Q16" i="15"/>
  <c r="G17" i="15"/>
  <c r="O17" i="15"/>
  <c r="Y6" i="15"/>
  <c r="C11" i="15"/>
  <c r="S11" i="15"/>
  <c r="K14" i="15"/>
  <c r="U14" i="15"/>
  <c r="I12" i="15"/>
  <c r="X5" i="15"/>
  <c r="G6" i="15"/>
  <c r="O6" i="15"/>
  <c r="E7" i="15"/>
  <c r="M7" i="15"/>
  <c r="U7" i="15"/>
  <c r="C8" i="15"/>
  <c r="K8" i="15"/>
  <c r="S8" i="15"/>
  <c r="Y8" i="15"/>
  <c r="G10" i="15"/>
  <c r="O10" i="15"/>
  <c r="E11" i="15"/>
  <c r="M11" i="15"/>
  <c r="U11" i="15"/>
  <c r="C12" i="15"/>
  <c r="K12" i="15"/>
  <c r="S12" i="15"/>
  <c r="Y12" i="15"/>
  <c r="G14" i="15"/>
  <c r="O14" i="15"/>
  <c r="E15" i="15"/>
  <c r="M15" i="15"/>
  <c r="U15" i="15"/>
  <c r="C16" i="15"/>
  <c r="K16" i="15"/>
  <c r="S16" i="15"/>
  <c r="Y16" i="15"/>
  <c r="Q8" i="15"/>
  <c r="G7" i="15"/>
  <c r="O7" i="15"/>
  <c r="E8" i="15"/>
  <c r="M8" i="15"/>
  <c r="U8" i="15"/>
  <c r="G11" i="15"/>
  <c r="O11" i="15"/>
  <c r="E12" i="15"/>
  <c r="M12" i="15"/>
  <c r="U12" i="15"/>
  <c r="G15" i="15"/>
  <c r="O15" i="15"/>
  <c r="E16" i="15"/>
  <c r="M16" i="15"/>
  <c r="U16" i="15"/>
  <c r="I8" i="15"/>
  <c r="Q12" i="15"/>
  <c r="G8" i="15"/>
  <c r="O8" i="15"/>
  <c r="G12" i="15"/>
  <c r="O12" i="15"/>
  <c r="G16" i="15"/>
  <c r="O16" i="15"/>
  <c r="B24" i="13"/>
  <c r="V19" i="13"/>
  <c r="V24" i="13" s="1"/>
  <c r="T19" i="13"/>
  <c r="R19" i="13"/>
  <c r="P19" i="13"/>
  <c r="N19" i="13"/>
  <c r="L19" i="13"/>
  <c r="J19" i="13"/>
  <c r="H19" i="13"/>
  <c r="F19" i="13"/>
  <c r="F24" i="13" s="1"/>
  <c r="D19" i="13"/>
  <c r="B19" i="13"/>
  <c r="V5" i="13"/>
  <c r="T5" i="13"/>
  <c r="T24" i="13" s="1"/>
  <c r="R5" i="13"/>
  <c r="R24" i="13" s="1"/>
  <c r="P5" i="13"/>
  <c r="P24" i="13" s="1"/>
  <c r="N5" i="13"/>
  <c r="N24" i="13" s="1"/>
  <c r="L5" i="13"/>
  <c r="L24" i="13" s="1"/>
  <c r="J5" i="13"/>
  <c r="H5" i="13"/>
  <c r="F5" i="13"/>
  <c r="D5" i="13"/>
  <c r="D24" i="13" s="1"/>
  <c r="B5" i="13"/>
  <c r="H24" i="13" l="1"/>
  <c r="J24" i="13"/>
  <c r="E5" i="16"/>
  <c r="X24" i="16"/>
  <c r="C24" i="16" s="1"/>
  <c r="S5" i="16"/>
  <c r="G5" i="16"/>
  <c r="Q5" i="16"/>
  <c r="O5" i="16"/>
  <c r="Y5" i="16"/>
  <c r="W5" i="16"/>
  <c r="C5" i="16"/>
  <c r="M5" i="16"/>
  <c r="K5" i="16"/>
  <c r="U5" i="16"/>
  <c r="Q19" i="16"/>
  <c r="Y19" i="16"/>
  <c r="W19" i="16"/>
  <c r="S19" i="16"/>
  <c r="G19" i="16"/>
  <c r="O19" i="16"/>
  <c r="C19" i="16"/>
  <c r="K19" i="16"/>
  <c r="I19" i="16"/>
  <c r="U19" i="16"/>
  <c r="M19" i="16"/>
  <c r="W5" i="15"/>
  <c r="K5" i="15"/>
  <c r="X24" i="15"/>
  <c r="Y5" i="15"/>
  <c r="U5" i="15"/>
  <c r="Q5" i="15"/>
  <c r="M5" i="15"/>
  <c r="I5" i="15"/>
  <c r="E5" i="15"/>
  <c r="O5" i="15"/>
  <c r="C5" i="15"/>
  <c r="S5" i="15"/>
  <c r="G5" i="15"/>
  <c r="P19" i="14"/>
  <c r="P5" i="14"/>
  <c r="P24" i="14" s="1"/>
  <c r="G24" i="16" l="1"/>
  <c r="K24" i="16"/>
  <c r="Q24" i="16"/>
  <c r="S24" i="16"/>
  <c r="M24" i="16"/>
  <c r="Y24" i="16"/>
  <c r="W24" i="16"/>
  <c r="I24" i="16"/>
  <c r="O24" i="16"/>
  <c r="U24" i="16"/>
  <c r="E24" i="16"/>
  <c r="Y24" i="15"/>
  <c r="W24" i="15"/>
  <c r="G24" i="15"/>
  <c r="O24" i="15"/>
  <c r="K24" i="15"/>
  <c r="U24" i="15"/>
  <c r="E24" i="15"/>
  <c r="S24" i="15"/>
  <c r="C24" i="15"/>
  <c r="M24" i="15"/>
  <c r="I24" i="15"/>
  <c r="Q24" i="15"/>
  <c r="V19" i="14"/>
  <c r="V5" i="14"/>
  <c r="T19" i="14"/>
  <c r="T5" i="14"/>
  <c r="T24" i="14" s="1"/>
  <c r="R19" i="14"/>
  <c r="R5" i="14"/>
  <c r="N19" i="14"/>
  <c r="N5" i="14"/>
  <c r="N24" i="14" s="1"/>
  <c r="L19" i="14"/>
  <c r="L5" i="14"/>
  <c r="J19" i="14"/>
  <c r="J5" i="14"/>
  <c r="J24" i="14" s="1"/>
  <c r="H19" i="14"/>
  <c r="H5" i="14"/>
  <c r="F19" i="14"/>
  <c r="F5" i="14"/>
  <c r="D19" i="14"/>
  <c r="D5" i="14"/>
  <c r="B5" i="14"/>
  <c r="B19" i="14"/>
  <c r="X23" i="14"/>
  <c r="U23" i="14" s="1"/>
  <c r="X22" i="14"/>
  <c r="X21" i="14"/>
  <c r="W21" i="14" s="1"/>
  <c r="X20" i="14"/>
  <c r="U20" i="14" s="1"/>
  <c r="X18" i="14"/>
  <c r="W18" i="14" s="1"/>
  <c r="X17" i="14"/>
  <c r="W17" i="14" s="1"/>
  <c r="X16" i="14"/>
  <c r="U16" i="14" s="1"/>
  <c r="X15" i="14"/>
  <c r="U15" i="14" s="1"/>
  <c r="X14" i="14"/>
  <c r="W14" i="14" s="1"/>
  <c r="X13" i="14"/>
  <c r="W13" i="14" s="1"/>
  <c r="X12" i="14"/>
  <c r="W12" i="14" s="1"/>
  <c r="X11" i="14"/>
  <c r="U11" i="14" s="1"/>
  <c r="X10" i="14"/>
  <c r="W10" i="14" s="1"/>
  <c r="X9" i="14"/>
  <c r="W9" i="14" s="1"/>
  <c r="X8" i="14"/>
  <c r="U8" i="14" s="1"/>
  <c r="X7" i="14"/>
  <c r="U7" i="14" s="1"/>
  <c r="X6" i="14"/>
  <c r="W6" i="14" s="1"/>
  <c r="X23" i="13"/>
  <c r="Y23" i="13" s="1"/>
  <c r="X22" i="13"/>
  <c r="U22" i="13" s="1"/>
  <c r="X21" i="13"/>
  <c r="W21" i="13" s="1"/>
  <c r="X20" i="13"/>
  <c r="U20" i="13" s="1"/>
  <c r="X18" i="13"/>
  <c r="Y18" i="13" s="1"/>
  <c r="X17" i="13"/>
  <c r="U17" i="13" s="1"/>
  <c r="X16" i="13"/>
  <c r="W16" i="13" s="1"/>
  <c r="X15" i="13"/>
  <c r="U15" i="13" s="1"/>
  <c r="X14" i="13"/>
  <c r="Y14" i="13" s="1"/>
  <c r="X13" i="13"/>
  <c r="U13" i="13" s="1"/>
  <c r="X12" i="13"/>
  <c r="W12" i="13" s="1"/>
  <c r="X11" i="13"/>
  <c r="U11" i="13" s="1"/>
  <c r="X10" i="13"/>
  <c r="Y10" i="13" s="1"/>
  <c r="X9" i="13"/>
  <c r="W9" i="13" s="1"/>
  <c r="X8" i="13"/>
  <c r="W8" i="13" s="1"/>
  <c r="X7" i="13"/>
  <c r="W7" i="13" s="1"/>
  <c r="X6" i="13"/>
  <c r="X5" i="13" l="1"/>
  <c r="B24" i="14"/>
  <c r="L24" i="14"/>
  <c r="H24" i="14"/>
  <c r="R24" i="14"/>
  <c r="D24" i="14"/>
  <c r="F24" i="14"/>
  <c r="V24" i="14"/>
  <c r="Y6" i="13"/>
  <c r="C6" i="13"/>
  <c r="S12" i="14"/>
  <c r="E21" i="14"/>
  <c r="S21" i="14"/>
  <c r="I20" i="14"/>
  <c r="Q20" i="14"/>
  <c r="C17" i="14"/>
  <c r="I17" i="14"/>
  <c r="Q17" i="14"/>
  <c r="G16" i="14"/>
  <c r="I16" i="14"/>
  <c r="W16" i="14"/>
  <c r="C12" i="14"/>
  <c r="I12" i="14"/>
  <c r="I11" i="14"/>
  <c r="G11" i="14"/>
  <c r="I23" i="14"/>
  <c r="G23" i="14"/>
  <c r="O23" i="14"/>
  <c r="Q23" i="14"/>
  <c r="I21" i="14"/>
  <c r="M21" i="14"/>
  <c r="Y21" i="14"/>
  <c r="C21" i="14"/>
  <c r="Q21" i="14"/>
  <c r="G20" i="14"/>
  <c r="W20" i="14"/>
  <c r="O20" i="14"/>
  <c r="E17" i="14"/>
  <c r="S17" i="14"/>
  <c r="M17" i="14"/>
  <c r="Y17" i="14"/>
  <c r="O16" i="14"/>
  <c r="Q16" i="14"/>
  <c r="W15" i="14"/>
  <c r="G15" i="14"/>
  <c r="U13" i="14"/>
  <c r="K13" i="14"/>
  <c r="K12" i="14"/>
  <c r="Y12" i="14"/>
  <c r="Q12" i="14"/>
  <c r="O11" i="14"/>
  <c r="E9" i="14"/>
  <c r="Y9" i="14"/>
  <c r="Q9" i="14"/>
  <c r="C9" i="14"/>
  <c r="M9" i="14"/>
  <c r="I8" i="14"/>
  <c r="O8" i="14"/>
  <c r="Q8" i="14"/>
  <c r="G8" i="14"/>
  <c r="W8" i="14"/>
  <c r="W23" i="14"/>
  <c r="K21" i="14"/>
  <c r="U21" i="14"/>
  <c r="C20" i="14"/>
  <c r="K20" i="14"/>
  <c r="S20" i="14"/>
  <c r="Y20" i="14"/>
  <c r="E20" i="14"/>
  <c r="M20" i="14"/>
  <c r="K17" i="14"/>
  <c r="U17" i="14"/>
  <c r="C16" i="14"/>
  <c r="K16" i="14"/>
  <c r="S16" i="14"/>
  <c r="Y16" i="14"/>
  <c r="E16" i="14"/>
  <c r="M16" i="14"/>
  <c r="O15" i="14"/>
  <c r="I15" i="14"/>
  <c r="Q15" i="14"/>
  <c r="C13" i="14"/>
  <c r="E13" i="14"/>
  <c r="Q13" i="14"/>
  <c r="Y13" i="14"/>
  <c r="M13" i="14"/>
  <c r="I13" i="14"/>
  <c r="S13" i="14"/>
  <c r="E12" i="14"/>
  <c r="M12" i="14"/>
  <c r="U12" i="14"/>
  <c r="G12" i="14"/>
  <c r="O12" i="14"/>
  <c r="Q11" i="14"/>
  <c r="W11" i="14"/>
  <c r="I9" i="14"/>
  <c r="S9" i="14"/>
  <c r="K9" i="14"/>
  <c r="U9" i="14"/>
  <c r="C8" i="14"/>
  <c r="K8" i="14"/>
  <c r="S8" i="14"/>
  <c r="Y8" i="14"/>
  <c r="E8" i="14"/>
  <c r="M8" i="14"/>
  <c r="G7" i="14"/>
  <c r="W7" i="14"/>
  <c r="O7" i="14"/>
  <c r="Q18" i="14"/>
  <c r="K6" i="14"/>
  <c r="S6" i="14"/>
  <c r="Y6" i="14"/>
  <c r="I7" i="14"/>
  <c r="Q7" i="14"/>
  <c r="C10" i="14"/>
  <c r="K10" i="14"/>
  <c r="S10" i="14"/>
  <c r="Y10" i="14"/>
  <c r="C14" i="14"/>
  <c r="K14" i="14"/>
  <c r="S14" i="14"/>
  <c r="Y14" i="14"/>
  <c r="C18" i="14"/>
  <c r="K18" i="14"/>
  <c r="S18" i="14"/>
  <c r="Y18" i="14"/>
  <c r="X19" i="14"/>
  <c r="I6" i="14"/>
  <c r="Q10" i="14"/>
  <c r="I14" i="14"/>
  <c r="E6" i="14"/>
  <c r="M6" i="14"/>
  <c r="U6" i="14"/>
  <c r="C7" i="14"/>
  <c r="K7" i="14"/>
  <c r="S7" i="14"/>
  <c r="Y7" i="14"/>
  <c r="G9" i="14"/>
  <c r="O9" i="14"/>
  <c r="E10" i="14"/>
  <c r="M10" i="14"/>
  <c r="U10" i="14"/>
  <c r="C11" i="14"/>
  <c r="K11" i="14"/>
  <c r="S11" i="14"/>
  <c r="Y11" i="14"/>
  <c r="G13" i="14"/>
  <c r="O13" i="14"/>
  <c r="E14" i="14"/>
  <c r="M14" i="14"/>
  <c r="U14" i="14"/>
  <c r="C15" i="14"/>
  <c r="K15" i="14"/>
  <c r="S15" i="14"/>
  <c r="Y15" i="14"/>
  <c r="G17" i="14"/>
  <c r="O17" i="14"/>
  <c r="E18" i="14"/>
  <c r="M18" i="14"/>
  <c r="U18" i="14"/>
  <c r="G21" i="14"/>
  <c r="O21" i="14"/>
  <c r="C23" i="14"/>
  <c r="K23" i="14"/>
  <c r="S23" i="14"/>
  <c r="Y23" i="14"/>
  <c r="Q6" i="14"/>
  <c r="I10" i="14"/>
  <c r="Q14" i="14"/>
  <c r="I18" i="14"/>
  <c r="C6" i="14"/>
  <c r="X5" i="14"/>
  <c r="G6" i="14"/>
  <c r="O6" i="14"/>
  <c r="E7" i="14"/>
  <c r="M7" i="14"/>
  <c r="G10" i="14"/>
  <c r="O10" i="14"/>
  <c r="E11" i="14"/>
  <c r="M11" i="14"/>
  <c r="G14" i="14"/>
  <c r="O14" i="14"/>
  <c r="E15" i="14"/>
  <c r="M15" i="14"/>
  <c r="G18" i="14"/>
  <c r="O18" i="14"/>
  <c r="E23" i="14"/>
  <c r="M23" i="14"/>
  <c r="M18" i="13"/>
  <c r="I20" i="13"/>
  <c r="O20" i="13"/>
  <c r="I6" i="13"/>
  <c r="I9" i="13"/>
  <c r="I10" i="13"/>
  <c r="Q20" i="13"/>
  <c r="S9" i="13"/>
  <c r="M10" i="13"/>
  <c r="G20" i="13"/>
  <c r="W20" i="13"/>
  <c r="I23" i="13"/>
  <c r="E10" i="13"/>
  <c r="U10" i="13"/>
  <c r="I11" i="13"/>
  <c r="U6" i="13"/>
  <c r="K7" i="13"/>
  <c r="K9" i="13"/>
  <c r="U9" i="13"/>
  <c r="O11" i="13"/>
  <c r="Y11" i="13"/>
  <c r="O13" i="13"/>
  <c r="O15" i="13"/>
  <c r="Q18" i="13"/>
  <c r="M23" i="13"/>
  <c r="C11" i="13"/>
  <c r="Q11" i="13"/>
  <c r="Q13" i="13"/>
  <c r="C15" i="13"/>
  <c r="S15" i="13"/>
  <c r="Q23" i="13"/>
  <c r="I7" i="13"/>
  <c r="I13" i="13"/>
  <c r="K15" i="13"/>
  <c r="Q7" i="13"/>
  <c r="C9" i="13"/>
  <c r="M9" i="13"/>
  <c r="E6" i="13"/>
  <c r="G7" i="13"/>
  <c r="S7" i="13"/>
  <c r="E9" i="13"/>
  <c r="Q9" i="13"/>
  <c r="Y9" i="13"/>
  <c r="Q10" i="13"/>
  <c r="G11" i="13"/>
  <c r="S11" i="13"/>
  <c r="G13" i="13"/>
  <c r="W13" i="13"/>
  <c r="I15" i="13"/>
  <c r="W15" i="13"/>
  <c r="I18" i="13"/>
  <c r="C17" i="13"/>
  <c r="O17" i="13"/>
  <c r="C22" i="13"/>
  <c r="O22" i="13"/>
  <c r="M14" i="13"/>
  <c r="G17" i="13"/>
  <c r="Q17" i="13"/>
  <c r="Y17" i="13"/>
  <c r="G22" i="13"/>
  <c r="Q22" i="13"/>
  <c r="Y22" i="13"/>
  <c r="M6" i="13"/>
  <c r="C7" i="13"/>
  <c r="O7" i="13"/>
  <c r="Y7" i="13"/>
  <c r="G9" i="13"/>
  <c r="O9" i="13"/>
  <c r="K11" i="13"/>
  <c r="W11" i="13"/>
  <c r="C13" i="13"/>
  <c r="K13" i="13"/>
  <c r="S13" i="13"/>
  <c r="Y13" i="13"/>
  <c r="Q14" i="13"/>
  <c r="G15" i="13"/>
  <c r="Q15" i="13"/>
  <c r="Y15" i="13"/>
  <c r="I17" i="13"/>
  <c r="S17" i="13"/>
  <c r="E18" i="13"/>
  <c r="U18" i="13"/>
  <c r="C20" i="13"/>
  <c r="K20" i="13"/>
  <c r="S20" i="13"/>
  <c r="Y20" i="13"/>
  <c r="I22" i="13"/>
  <c r="S22" i="13"/>
  <c r="E23" i="13"/>
  <c r="U23" i="13"/>
  <c r="I14" i="13"/>
  <c r="Q6" i="13"/>
  <c r="E13" i="13"/>
  <c r="M13" i="13"/>
  <c r="E14" i="13"/>
  <c r="U14" i="13"/>
  <c r="K17" i="13"/>
  <c r="W17" i="13"/>
  <c r="E20" i="13"/>
  <c r="M20" i="13"/>
  <c r="K22" i="13"/>
  <c r="W22" i="13"/>
  <c r="Q8" i="13"/>
  <c r="Q16" i="13"/>
  <c r="I21" i="13"/>
  <c r="Q21" i="13"/>
  <c r="G6" i="13"/>
  <c r="O6" i="13"/>
  <c r="W6" i="13"/>
  <c r="E7" i="13"/>
  <c r="M7" i="13"/>
  <c r="U7" i="13"/>
  <c r="C8" i="13"/>
  <c r="K8" i="13"/>
  <c r="S8" i="13"/>
  <c r="Y8" i="13"/>
  <c r="G10" i="13"/>
  <c r="O10" i="13"/>
  <c r="W10" i="13"/>
  <c r="E11" i="13"/>
  <c r="M11" i="13"/>
  <c r="C12" i="13"/>
  <c r="K12" i="13"/>
  <c r="S12" i="13"/>
  <c r="Y12" i="13"/>
  <c r="G14" i="13"/>
  <c r="O14" i="13"/>
  <c r="W14" i="13"/>
  <c r="E15" i="13"/>
  <c r="M15" i="13"/>
  <c r="C16" i="13"/>
  <c r="K16" i="13"/>
  <c r="S16" i="13"/>
  <c r="Y16" i="13"/>
  <c r="G18" i="13"/>
  <c r="O18" i="13"/>
  <c r="W18" i="13"/>
  <c r="C21" i="13"/>
  <c r="K21" i="13"/>
  <c r="S21" i="13"/>
  <c r="Y21" i="13"/>
  <c r="G23" i="13"/>
  <c r="O23" i="13"/>
  <c r="W23" i="13"/>
  <c r="I12" i="13"/>
  <c r="Q12" i="13"/>
  <c r="E8" i="13"/>
  <c r="M8" i="13"/>
  <c r="U8" i="13"/>
  <c r="E12" i="13"/>
  <c r="M12" i="13"/>
  <c r="U12" i="13"/>
  <c r="E16" i="13"/>
  <c r="M16" i="13"/>
  <c r="U16" i="13"/>
  <c r="X19" i="13"/>
  <c r="Y19" i="13" s="1"/>
  <c r="E21" i="13"/>
  <c r="M21" i="13"/>
  <c r="U21" i="13"/>
  <c r="I8" i="13"/>
  <c r="I16" i="13"/>
  <c r="K6" i="13"/>
  <c r="S6" i="13"/>
  <c r="G8" i="13"/>
  <c r="O8" i="13"/>
  <c r="C10" i="13"/>
  <c r="K10" i="13"/>
  <c r="S10" i="13"/>
  <c r="G12" i="13"/>
  <c r="O12" i="13"/>
  <c r="C14" i="13"/>
  <c r="K14" i="13"/>
  <c r="S14" i="13"/>
  <c r="G16" i="13"/>
  <c r="O16" i="13"/>
  <c r="E17" i="13"/>
  <c r="M17" i="13"/>
  <c r="C18" i="13"/>
  <c r="K18" i="13"/>
  <c r="S18" i="13"/>
  <c r="G21" i="13"/>
  <c r="O21" i="13"/>
  <c r="E22" i="13"/>
  <c r="M22" i="13"/>
  <c r="C23" i="13"/>
  <c r="K23" i="13"/>
  <c r="S23" i="13"/>
  <c r="X23" i="12"/>
  <c r="Y23" i="12" s="1"/>
  <c r="X22" i="12"/>
  <c r="Q22" i="12" s="1"/>
  <c r="X21" i="12"/>
  <c r="Y21" i="12" s="1"/>
  <c r="X20" i="12"/>
  <c r="W20" i="12" s="1"/>
  <c r="V19" i="12"/>
  <c r="T19" i="12"/>
  <c r="R19" i="12"/>
  <c r="P19" i="12"/>
  <c r="N19" i="12"/>
  <c r="L19" i="12"/>
  <c r="J19" i="12"/>
  <c r="H19" i="12"/>
  <c r="F19" i="12"/>
  <c r="D19" i="12"/>
  <c r="B19" i="12"/>
  <c r="X18" i="12"/>
  <c r="O18" i="12" s="1"/>
  <c r="X17" i="12"/>
  <c r="U17" i="12" s="1"/>
  <c r="X16" i="12"/>
  <c r="W16" i="12" s="1"/>
  <c r="X15" i="12"/>
  <c r="M15" i="12" s="1"/>
  <c r="X14" i="12"/>
  <c r="Y14" i="12" s="1"/>
  <c r="X13" i="12"/>
  <c r="Q13" i="12" s="1"/>
  <c r="X12" i="12"/>
  <c r="Y12" i="12" s="1"/>
  <c r="X11" i="12"/>
  <c r="U11" i="12" s="1"/>
  <c r="X10" i="12"/>
  <c r="O10" i="12" s="1"/>
  <c r="X9" i="12"/>
  <c r="U9" i="12" s="1"/>
  <c r="X8" i="12"/>
  <c r="S8" i="12" s="1"/>
  <c r="X7" i="12"/>
  <c r="M7" i="12" s="1"/>
  <c r="X6" i="12"/>
  <c r="V5" i="12"/>
  <c r="V24" i="12" s="1"/>
  <c r="T5" i="12"/>
  <c r="R5" i="12"/>
  <c r="P5" i="12"/>
  <c r="N5" i="12"/>
  <c r="L5" i="12"/>
  <c r="J5" i="12"/>
  <c r="H5" i="12"/>
  <c r="F5" i="12"/>
  <c r="D5" i="12"/>
  <c r="B5" i="12"/>
  <c r="Y6" i="12" l="1"/>
  <c r="C6" i="12"/>
  <c r="U19" i="14"/>
  <c r="M19" i="14"/>
  <c r="E19" i="14"/>
  <c r="W19" i="14"/>
  <c r="Y19" i="14"/>
  <c r="S19" i="14"/>
  <c r="K19" i="14"/>
  <c r="C19" i="14"/>
  <c r="O19" i="14"/>
  <c r="Q19" i="14"/>
  <c r="I19" i="14"/>
  <c r="G19" i="14"/>
  <c r="Q5" i="14"/>
  <c r="I5" i="14"/>
  <c r="Y5" i="14"/>
  <c r="K5" i="14"/>
  <c r="X24" i="14"/>
  <c r="W5" i="14"/>
  <c r="O5" i="14"/>
  <c r="G5" i="14"/>
  <c r="M5" i="14"/>
  <c r="S5" i="14"/>
  <c r="C5" i="14"/>
  <c r="U5" i="14"/>
  <c r="E5" i="14"/>
  <c r="O19" i="13"/>
  <c r="Q19" i="13"/>
  <c r="G19" i="13"/>
  <c r="I19" i="13"/>
  <c r="U19" i="13"/>
  <c r="C19" i="13"/>
  <c r="S19" i="13"/>
  <c r="W19" i="13"/>
  <c r="E19" i="13"/>
  <c r="O5" i="13"/>
  <c r="X24" i="13"/>
  <c r="Y5" i="13"/>
  <c r="U5" i="13"/>
  <c r="Q5" i="13"/>
  <c r="M5" i="13"/>
  <c r="I5" i="13"/>
  <c r="E5" i="13"/>
  <c r="W5" i="13"/>
  <c r="K5" i="13"/>
  <c r="C5" i="13"/>
  <c r="S5" i="13"/>
  <c r="G5" i="13"/>
  <c r="K19" i="13"/>
  <c r="M19" i="13"/>
  <c r="B24" i="12"/>
  <c r="P24" i="12"/>
  <c r="N24" i="12"/>
  <c r="J24" i="12"/>
  <c r="H24" i="12"/>
  <c r="R24" i="12"/>
  <c r="K20" i="12"/>
  <c r="E22" i="12"/>
  <c r="C21" i="12"/>
  <c r="S22" i="12"/>
  <c r="I21" i="12"/>
  <c r="U22" i="12"/>
  <c r="O21" i="12"/>
  <c r="W22" i="12"/>
  <c r="Q21" i="12"/>
  <c r="S21" i="12"/>
  <c r="U21" i="12"/>
  <c r="I20" i="12"/>
  <c r="Y20" i="12"/>
  <c r="I23" i="12"/>
  <c r="E21" i="12"/>
  <c r="C22" i="12"/>
  <c r="M23" i="12"/>
  <c r="M21" i="12"/>
  <c r="G22" i="12"/>
  <c r="W18" i="12"/>
  <c r="E18" i="12"/>
  <c r="G18" i="12"/>
  <c r="Q18" i="12"/>
  <c r="S18" i="12"/>
  <c r="U18" i="12"/>
  <c r="C18" i="12"/>
  <c r="G8" i="12"/>
  <c r="S13" i="12"/>
  <c r="E8" i="12"/>
  <c r="I9" i="12"/>
  <c r="O7" i="12"/>
  <c r="M9" i="12"/>
  <c r="G13" i="12"/>
  <c r="S15" i="12"/>
  <c r="C15" i="12"/>
  <c r="G9" i="12"/>
  <c r="Y11" i="12"/>
  <c r="E15" i="12"/>
  <c r="I15" i="12"/>
  <c r="Y9" i="12"/>
  <c r="K9" i="12"/>
  <c r="C13" i="12"/>
  <c r="Q15" i="12"/>
  <c r="G7" i="12"/>
  <c r="G11" i="12"/>
  <c r="O12" i="12"/>
  <c r="U15" i="12"/>
  <c r="I12" i="12"/>
  <c r="I7" i="12"/>
  <c r="I11" i="12"/>
  <c r="S12" i="12"/>
  <c r="M12" i="12"/>
  <c r="K7" i="12"/>
  <c r="U12" i="12"/>
  <c r="C12" i="12"/>
  <c r="Y7" i="12"/>
  <c r="E12" i="12"/>
  <c r="E13" i="12"/>
  <c r="O15" i="12"/>
  <c r="C17" i="12"/>
  <c r="W17" i="12"/>
  <c r="I17" i="12"/>
  <c r="Y17" i="12"/>
  <c r="Q7" i="12"/>
  <c r="U8" i="12"/>
  <c r="O9" i="12"/>
  <c r="G10" i="12"/>
  <c r="W11" i="12"/>
  <c r="Q12" i="12"/>
  <c r="U13" i="12"/>
  <c r="G15" i="12"/>
  <c r="W15" i="12"/>
  <c r="K17" i="12"/>
  <c r="S7" i="12"/>
  <c r="W8" i="12"/>
  <c r="Q9" i="12"/>
  <c r="Q10" i="12"/>
  <c r="W13" i="12"/>
  <c r="M17" i="12"/>
  <c r="G17" i="12"/>
  <c r="E10" i="12"/>
  <c r="C7" i="12"/>
  <c r="U7" i="12"/>
  <c r="S9" i="12"/>
  <c r="K15" i="12"/>
  <c r="Y15" i="12"/>
  <c r="O17" i="12"/>
  <c r="C10" i="12"/>
  <c r="S10" i="12"/>
  <c r="E7" i="12"/>
  <c r="W7" i="12"/>
  <c r="C9" i="12"/>
  <c r="W9" i="12"/>
  <c r="U10" i="12"/>
  <c r="I14" i="12"/>
  <c r="I16" i="12"/>
  <c r="Q17" i="12"/>
  <c r="W10" i="12"/>
  <c r="M14" i="12"/>
  <c r="S17" i="12"/>
  <c r="M6" i="12"/>
  <c r="K11" i="12"/>
  <c r="Y8" i="12"/>
  <c r="M11" i="12"/>
  <c r="K16" i="12"/>
  <c r="M20" i="12"/>
  <c r="I22" i="12"/>
  <c r="O23" i="12"/>
  <c r="M8" i="12"/>
  <c r="Y13" i="12"/>
  <c r="Q14" i="12"/>
  <c r="O20" i="12"/>
  <c r="Y22" i="12"/>
  <c r="Q23" i="12"/>
  <c r="D24" i="12"/>
  <c r="L24" i="12"/>
  <c r="T24" i="12"/>
  <c r="S6" i="12"/>
  <c r="O8" i="12"/>
  <c r="E9" i="12"/>
  <c r="K10" i="12"/>
  <c r="Y10" i="12"/>
  <c r="Q11" i="12"/>
  <c r="G12" i="12"/>
  <c r="W12" i="12"/>
  <c r="M13" i="12"/>
  <c r="C14" i="12"/>
  <c r="S14" i="12"/>
  <c r="O16" i="12"/>
  <c r="E17" i="12"/>
  <c r="K18" i="12"/>
  <c r="Y18" i="12"/>
  <c r="Q20" i="12"/>
  <c r="G21" i="12"/>
  <c r="W21" i="12"/>
  <c r="M22" i="12"/>
  <c r="C23" i="12"/>
  <c r="S23" i="12"/>
  <c r="I6" i="12"/>
  <c r="I8" i="12"/>
  <c r="X5" i="12"/>
  <c r="G5" i="12" s="1"/>
  <c r="O14" i="12"/>
  <c r="Q6" i="12"/>
  <c r="I10" i="12"/>
  <c r="O11" i="12"/>
  <c r="K13" i="12"/>
  <c r="X19" i="12"/>
  <c r="Y19" i="12" s="1"/>
  <c r="K22" i="12"/>
  <c r="U6" i="12"/>
  <c r="Q8" i="12"/>
  <c r="M10" i="12"/>
  <c r="C11" i="12"/>
  <c r="S11" i="12"/>
  <c r="O13" i="12"/>
  <c r="E14" i="12"/>
  <c r="U14" i="12"/>
  <c r="Q16" i="12"/>
  <c r="M18" i="12"/>
  <c r="C20" i="12"/>
  <c r="S20" i="12"/>
  <c r="O22" i="12"/>
  <c r="E23" i="12"/>
  <c r="U23" i="12"/>
  <c r="F24" i="12"/>
  <c r="K6" i="12"/>
  <c r="O6" i="12"/>
  <c r="K8" i="12"/>
  <c r="I13" i="12"/>
  <c r="Y16" i="12"/>
  <c r="M16" i="12"/>
  <c r="I18" i="12"/>
  <c r="E6" i="12"/>
  <c r="G6" i="12"/>
  <c r="W6" i="12"/>
  <c r="C8" i="12"/>
  <c r="E11" i="12"/>
  <c r="K12" i="12"/>
  <c r="G14" i="12"/>
  <c r="W14" i="12"/>
  <c r="C16" i="12"/>
  <c r="S16" i="12"/>
  <c r="E20" i="12"/>
  <c r="U20" i="12"/>
  <c r="K21" i="12"/>
  <c r="G23" i="12"/>
  <c r="W23" i="12"/>
  <c r="E16" i="12"/>
  <c r="U16" i="12"/>
  <c r="G20" i="12"/>
  <c r="K14" i="12"/>
  <c r="G16" i="12"/>
  <c r="K23" i="12"/>
  <c r="X21" i="10"/>
  <c r="X22" i="11"/>
  <c r="X21" i="11"/>
  <c r="Y24" i="14" l="1"/>
  <c r="S24" i="14"/>
  <c r="K24" i="14"/>
  <c r="C24" i="14"/>
  <c r="U24" i="14"/>
  <c r="Q24" i="14"/>
  <c r="I24" i="14"/>
  <c r="E24" i="14"/>
  <c r="W24" i="14"/>
  <c r="O24" i="14"/>
  <c r="G24" i="14"/>
  <c r="M24" i="14"/>
  <c r="Y24" i="13"/>
  <c r="E24" i="13"/>
  <c r="W24" i="13"/>
  <c r="I24" i="13"/>
  <c r="C24" i="13"/>
  <c r="M24" i="13"/>
  <c r="Q24" i="13"/>
  <c r="K24" i="13"/>
  <c r="U24" i="13"/>
  <c r="G24" i="13"/>
  <c r="S24" i="13"/>
  <c r="O24" i="13"/>
  <c r="C19" i="12"/>
  <c r="M19" i="12"/>
  <c r="Q5" i="12"/>
  <c r="G19" i="12"/>
  <c r="I19" i="12"/>
  <c r="O19" i="12"/>
  <c r="X24" i="12"/>
  <c r="G24" i="12" s="1"/>
  <c r="U5" i="12"/>
  <c r="C5" i="12"/>
  <c r="M5" i="12"/>
  <c r="S5" i="12"/>
  <c r="K5" i="12"/>
  <c r="E5" i="12"/>
  <c r="Y5" i="12"/>
  <c r="W5" i="12"/>
  <c r="Q19" i="12"/>
  <c r="U19" i="12"/>
  <c r="K19" i="12"/>
  <c r="I5" i="12"/>
  <c r="O5" i="12"/>
  <c r="E19" i="12"/>
  <c r="W19" i="12"/>
  <c r="S19" i="12"/>
  <c r="X23" i="11"/>
  <c r="Y23" i="11" s="1"/>
  <c r="U22" i="11"/>
  <c r="Y21" i="11"/>
  <c r="X20" i="11"/>
  <c r="V19" i="11"/>
  <c r="T19" i="11"/>
  <c r="R19" i="11"/>
  <c r="P19" i="11"/>
  <c r="N19" i="11"/>
  <c r="L19" i="11"/>
  <c r="J19" i="11"/>
  <c r="H19" i="11"/>
  <c r="F19" i="11"/>
  <c r="D19" i="11"/>
  <c r="B19" i="11"/>
  <c r="X18" i="11"/>
  <c r="Y18" i="11" s="1"/>
  <c r="X17" i="11"/>
  <c r="U17" i="11" s="1"/>
  <c r="X16" i="11"/>
  <c r="W16" i="11" s="1"/>
  <c r="X15" i="11"/>
  <c r="Q15" i="11" s="1"/>
  <c r="X14" i="11"/>
  <c r="Y14" i="11" s="1"/>
  <c r="X13" i="11"/>
  <c r="U13" i="11" s="1"/>
  <c r="X12" i="11"/>
  <c r="U12" i="11" s="1"/>
  <c r="X11" i="11"/>
  <c r="Q11" i="11" s="1"/>
  <c r="X10" i="11"/>
  <c r="Y10" i="11" s="1"/>
  <c r="X9" i="11"/>
  <c r="M9" i="11" s="1"/>
  <c r="X8" i="11"/>
  <c r="W8" i="11" s="1"/>
  <c r="X7" i="11"/>
  <c r="Y7" i="11" s="1"/>
  <c r="X6" i="11"/>
  <c r="K6" i="11" s="1"/>
  <c r="V5" i="11"/>
  <c r="T5" i="11"/>
  <c r="R5" i="11"/>
  <c r="P5" i="11"/>
  <c r="P24" i="11" s="1"/>
  <c r="N5" i="11"/>
  <c r="L5" i="11"/>
  <c r="J5" i="11"/>
  <c r="J24" i="11" s="1"/>
  <c r="H5" i="11"/>
  <c r="F5" i="11"/>
  <c r="F24" i="11" s="1"/>
  <c r="D5" i="11"/>
  <c r="B5" i="11"/>
  <c r="B24" i="11" s="1"/>
  <c r="X23" i="10"/>
  <c r="Y23" i="10" s="1"/>
  <c r="X22" i="10"/>
  <c r="Q22" i="10" s="1"/>
  <c r="S21" i="10"/>
  <c r="X20" i="10"/>
  <c r="C20" i="10" s="1"/>
  <c r="V19" i="10"/>
  <c r="T19" i="10"/>
  <c r="R19" i="10"/>
  <c r="P19" i="10"/>
  <c r="N19" i="10"/>
  <c r="L19" i="10"/>
  <c r="J19" i="10"/>
  <c r="H19" i="10"/>
  <c r="F19" i="10"/>
  <c r="D19" i="10"/>
  <c r="B19" i="10"/>
  <c r="X18" i="10"/>
  <c r="Y18" i="10" s="1"/>
  <c r="X17" i="10"/>
  <c r="Q17" i="10" s="1"/>
  <c r="X16" i="10"/>
  <c r="Q16" i="10" s="1"/>
  <c r="X15" i="10"/>
  <c r="W15" i="10" s="1"/>
  <c r="X14" i="10"/>
  <c r="Y14" i="10" s="1"/>
  <c r="X13" i="10"/>
  <c r="Q13" i="10" s="1"/>
  <c r="X12" i="10"/>
  <c r="X11" i="10"/>
  <c r="U11" i="10" s="1"/>
  <c r="X10" i="10"/>
  <c r="Y10" i="10" s="1"/>
  <c r="X9" i="10"/>
  <c r="G9" i="10" s="1"/>
  <c r="X8" i="10"/>
  <c r="S8" i="10" s="1"/>
  <c r="X7" i="10"/>
  <c r="U7" i="10" s="1"/>
  <c r="X6" i="10"/>
  <c r="S6" i="10" s="1"/>
  <c r="V5" i="10"/>
  <c r="T5" i="10"/>
  <c r="R5" i="10"/>
  <c r="P5" i="10"/>
  <c r="P24" i="10" s="1"/>
  <c r="N5" i="10"/>
  <c r="L5" i="10"/>
  <c r="J5" i="10"/>
  <c r="H5" i="10"/>
  <c r="F5" i="10"/>
  <c r="F24" i="10" s="1"/>
  <c r="D5" i="10"/>
  <c r="B5" i="10"/>
  <c r="E24" i="12" l="1"/>
  <c r="M24" i="12"/>
  <c r="Y24" i="12"/>
  <c r="K24" i="12"/>
  <c r="O24" i="12"/>
  <c r="C24" i="12"/>
  <c r="S24" i="12"/>
  <c r="Q24" i="12"/>
  <c r="I24" i="12"/>
  <c r="W24" i="12"/>
  <c r="U24" i="12"/>
  <c r="Y20" i="11"/>
  <c r="X19" i="11"/>
  <c r="U19" i="11" s="1"/>
  <c r="W18" i="11"/>
  <c r="V24" i="11"/>
  <c r="I12" i="11"/>
  <c r="G18" i="11"/>
  <c r="R24" i="11"/>
  <c r="N24" i="11"/>
  <c r="U7" i="11"/>
  <c r="H24" i="11"/>
  <c r="Q23" i="11"/>
  <c r="C8" i="11"/>
  <c r="G10" i="11"/>
  <c r="Q12" i="11"/>
  <c r="S8" i="11"/>
  <c r="I20" i="11"/>
  <c r="W20" i="11"/>
  <c r="G23" i="11"/>
  <c r="M20" i="11"/>
  <c r="O20" i="11"/>
  <c r="W23" i="11"/>
  <c r="E20" i="11"/>
  <c r="U20" i="11"/>
  <c r="K8" i="11"/>
  <c r="M8" i="11"/>
  <c r="W11" i="11"/>
  <c r="O12" i="11"/>
  <c r="I8" i="11"/>
  <c r="U8" i="11"/>
  <c r="W10" i="11"/>
  <c r="G12" i="11"/>
  <c r="W12" i="11"/>
  <c r="G21" i="11"/>
  <c r="Q21" i="11"/>
  <c r="M21" i="11"/>
  <c r="W21" i="11"/>
  <c r="I23" i="11"/>
  <c r="E21" i="11"/>
  <c r="O21" i="11"/>
  <c r="I21" i="11"/>
  <c r="U21" i="11"/>
  <c r="I18" i="11"/>
  <c r="Q18" i="11"/>
  <c r="E7" i="11"/>
  <c r="G14" i="11"/>
  <c r="M15" i="11"/>
  <c r="M7" i="11"/>
  <c r="O10" i="11"/>
  <c r="G11" i="11"/>
  <c r="I14" i="11"/>
  <c r="O7" i="11"/>
  <c r="E8" i="11"/>
  <c r="Q8" i="11"/>
  <c r="Y8" i="11"/>
  <c r="Q10" i="11"/>
  <c r="M11" i="11"/>
  <c r="W14" i="11"/>
  <c r="V24" i="10"/>
  <c r="J24" i="10"/>
  <c r="G20" i="11"/>
  <c r="Q20" i="11"/>
  <c r="C21" i="11"/>
  <c r="K21" i="11"/>
  <c r="S21" i="11"/>
  <c r="O23" i="11"/>
  <c r="O18" i="11"/>
  <c r="X5" i="11"/>
  <c r="K5" i="11" s="1"/>
  <c r="G6" i="11"/>
  <c r="O15" i="11"/>
  <c r="C16" i="11"/>
  <c r="K16" i="11"/>
  <c r="S16" i="11"/>
  <c r="Y16" i="11"/>
  <c r="O6" i="11"/>
  <c r="G7" i="11"/>
  <c r="W7" i="11"/>
  <c r="G8" i="11"/>
  <c r="O8" i="11"/>
  <c r="O11" i="11"/>
  <c r="C12" i="11"/>
  <c r="K12" i="11"/>
  <c r="S12" i="11"/>
  <c r="Y12" i="11"/>
  <c r="O14" i="11"/>
  <c r="E15" i="11"/>
  <c r="U15" i="11"/>
  <c r="E16" i="11"/>
  <c r="M16" i="11"/>
  <c r="U16" i="11"/>
  <c r="I16" i="11"/>
  <c r="Q16" i="11"/>
  <c r="W6" i="11"/>
  <c r="E11" i="11"/>
  <c r="U11" i="11"/>
  <c r="E12" i="11"/>
  <c r="M12" i="11"/>
  <c r="Q14" i="11"/>
  <c r="G15" i="11"/>
  <c r="W15" i="11"/>
  <c r="G16" i="11"/>
  <c r="O16" i="11"/>
  <c r="Q9" i="11"/>
  <c r="Q13" i="11"/>
  <c r="Q17" i="11"/>
  <c r="Q22" i="11"/>
  <c r="K9" i="11"/>
  <c r="Y9" i="11"/>
  <c r="I10" i="11"/>
  <c r="C6" i="11"/>
  <c r="S6" i="11"/>
  <c r="Y6" i="11"/>
  <c r="I7" i="11"/>
  <c r="Q7" i="11"/>
  <c r="E9" i="11"/>
  <c r="U9" i="11"/>
  <c r="K10" i="11"/>
  <c r="E13" i="11"/>
  <c r="E6" i="11"/>
  <c r="M6" i="11"/>
  <c r="U6" i="11"/>
  <c r="C7" i="11"/>
  <c r="K7" i="11"/>
  <c r="S7" i="11"/>
  <c r="G9" i="11"/>
  <c r="O9" i="11"/>
  <c r="W9" i="11"/>
  <c r="E10" i="11"/>
  <c r="M10" i="11"/>
  <c r="U10" i="11"/>
  <c r="C11" i="11"/>
  <c r="K11" i="11"/>
  <c r="S11" i="11"/>
  <c r="Y11" i="11"/>
  <c r="G13" i="11"/>
  <c r="O13" i="11"/>
  <c r="W13" i="11"/>
  <c r="E14" i="11"/>
  <c r="M14" i="11"/>
  <c r="U14" i="11"/>
  <c r="C15" i="11"/>
  <c r="K15" i="11"/>
  <c r="S15" i="11"/>
  <c r="Y15" i="11"/>
  <c r="G17" i="11"/>
  <c r="O17" i="11"/>
  <c r="W17" i="11"/>
  <c r="E18" i="11"/>
  <c r="M18" i="11"/>
  <c r="U18" i="11"/>
  <c r="C20" i="11"/>
  <c r="K20" i="11"/>
  <c r="S20" i="11"/>
  <c r="G22" i="11"/>
  <c r="O22" i="11"/>
  <c r="W22" i="11"/>
  <c r="E23" i="11"/>
  <c r="M23" i="11"/>
  <c r="U23" i="11"/>
  <c r="I9" i="11"/>
  <c r="I13" i="11"/>
  <c r="I17" i="11"/>
  <c r="I22" i="11"/>
  <c r="Q6" i="11"/>
  <c r="C9" i="11"/>
  <c r="S9" i="11"/>
  <c r="C13" i="11"/>
  <c r="K13" i="11"/>
  <c r="S13" i="11"/>
  <c r="Y13" i="11"/>
  <c r="C17" i="11"/>
  <c r="K17" i="11"/>
  <c r="S17" i="11"/>
  <c r="Y17" i="11"/>
  <c r="C22" i="11"/>
  <c r="K22" i="11"/>
  <c r="S22" i="11"/>
  <c r="Y22" i="11"/>
  <c r="D24" i="11"/>
  <c r="L24" i="11"/>
  <c r="T24" i="11"/>
  <c r="I6" i="11"/>
  <c r="C10" i="11"/>
  <c r="S10" i="11"/>
  <c r="I11" i="11"/>
  <c r="M13" i="11"/>
  <c r="C14" i="11"/>
  <c r="K14" i="11"/>
  <c r="S14" i="11"/>
  <c r="I15" i="11"/>
  <c r="E17" i="11"/>
  <c r="M17" i="11"/>
  <c r="C18" i="11"/>
  <c r="K18" i="11"/>
  <c r="S18" i="11"/>
  <c r="E22" i="11"/>
  <c r="M22" i="11"/>
  <c r="C23" i="11"/>
  <c r="K23" i="11"/>
  <c r="S23" i="11"/>
  <c r="W10" i="10"/>
  <c r="W17" i="10"/>
  <c r="T24" i="10"/>
  <c r="I21" i="10"/>
  <c r="Q20" i="10"/>
  <c r="I23" i="10"/>
  <c r="M23" i="10"/>
  <c r="N24" i="10"/>
  <c r="W23" i="10"/>
  <c r="L24" i="10"/>
  <c r="O23" i="10"/>
  <c r="E23" i="10"/>
  <c r="U23" i="10"/>
  <c r="I11" i="10"/>
  <c r="C16" i="10"/>
  <c r="H24" i="10"/>
  <c r="I16" i="10"/>
  <c r="O10" i="10"/>
  <c r="Q15" i="10"/>
  <c r="S16" i="10"/>
  <c r="E18" i="10"/>
  <c r="E10" i="10"/>
  <c r="I7" i="10"/>
  <c r="O7" i="10"/>
  <c r="I8" i="10"/>
  <c r="O11" i="10"/>
  <c r="Q7" i="10"/>
  <c r="K8" i="10"/>
  <c r="Q11" i="10"/>
  <c r="G13" i="10"/>
  <c r="K16" i="10"/>
  <c r="Y16" i="10"/>
  <c r="G7" i="10"/>
  <c r="W7" i="10"/>
  <c r="U8" i="10"/>
  <c r="M10" i="10"/>
  <c r="G11" i="10"/>
  <c r="W11" i="10"/>
  <c r="W13" i="10"/>
  <c r="G17" i="10"/>
  <c r="I20" i="10"/>
  <c r="I13" i="10"/>
  <c r="I18" i="10"/>
  <c r="K21" i="10"/>
  <c r="Y21" i="10"/>
  <c r="G10" i="10"/>
  <c r="Q10" i="10"/>
  <c r="C11" i="10"/>
  <c r="K11" i="10"/>
  <c r="S11" i="10"/>
  <c r="Y11" i="10"/>
  <c r="O13" i="10"/>
  <c r="O18" i="10"/>
  <c r="Q21" i="10"/>
  <c r="G22" i="10"/>
  <c r="D24" i="10"/>
  <c r="I10" i="10"/>
  <c r="U10" i="10"/>
  <c r="E11" i="10"/>
  <c r="M11" i="10"/>
  <c r="I15" i="10"/>
  <c r="U18" i="10"/>
  <c r="C21" i="10"/>
  <c r="W22" i="10"/>
  <c r="S20" i="10"/>
  <c r="K20" i="10"/>
  <c r="Y20" i="10"/>
  <c r="E20" i="10"/>
  <c r="M20" i="10"/>
  <c r="U20" i="10"/>
  <c r="I22" i="10"/>
  <c r="G20" i="10"/>
  <c r="O20" i="10"/>
  <c r="W20" i="10"/>
  <c r="G23" i="10"/>
  <c r="Q23" i="10"/>
  <c r="G18" i="10"/>
  <c r="Q18" i="10"/>
  <c r="M18" i="10"/>
  <c r="W18" i="10"/>
  <c r="E14" i="10"/>
  <c r="G14" i="10"/>
  <c r="Q14" i="10"/>
  <c r="C15" i="10"/>
  <c r="K15" i="10"/>
  <c r="S15" i="10"/>
  <c r="Y15" i="10"/>
  <c r="C7" i="10"/>
  <c r="K7" i="10"/>
  <c r="S7" i="10"/>
  <c r="Y7" i="10"/>
  <c r="M8" i="10"/>
  <c r="I14" i="10"/>
  <c r="U14" i="10"/>
  <c r="E15" i="10"/>
  <c r="M15" i="10"/>
  <c r="U15" i="10"/>
  <c r="I17" i="10"/>
  <c r="E7" i="10"/>
  <c r="M7" i="10"/>
  <c r="C8" i="10"/>
  <c r="M14" i="10"/>
  <c r="W14" i="10"/>
  <c r="G15" i="10"/>
  <c r="O15" i="10"/>
  <c r="O14" i="10"/>
  <c r="Y6" i="10"/>
  <c r="K6" i="10"/>
  <c r="C6" i="10"/>
  <c r="C9" i="10"/>
  <c r="O9" i="10"/>
  <c r="W12" i="10"/>
  <c r="O12" i="10"/>
  <c r="G12" i="10"/>
  <c r="U12" i="10"/>
  <c r="M12" i="10"/>
  <c r="E12" i="10"/>
  <c r="B24" i="10"/>
  <c r="R24" i="10"/>
  <c r="G6" i="10"/>
  <c r="Y12" i="10"/>
  <c r="X5" i="10"/>
  <c r="E5" i="10" s="1"/>
  <c r="E6" i="10"/>
  <c r="O6" i="10"/>
  <c r="U9" i="10"/>
  <c r="M9" i="10"/>
  <c r="E9" i="10"/>
  <c r="Y9" i="10"/>
  <c r="I12" i="10"/>
  <c r="Q6" i="10"/>
  <c r="Q9" i="10"/>
  <c r="K12" i="10"/>
  <c r="I6" i="10"/>
  <c r="U6" i="10"/>
  <c r="W8" i="10"/>
  <c r="O8" i="10"/>
  <c r="G8" i="10"/>
  <c r="I9" i="10"/>
  <c r="S9" i="10"/>
  <c r="Q12" i="10"/>
  <c r="U17" i="10"/>
  <c r="M17" i="10"/>
  <c r="E17" i="10"/>
  <c r="Y17" i="10"/>
  <c r="S17" i="10"/>
  <c r="K17" i="10"/>
  <c r="C17" i="10"/>
  <c r="U22" i="10"/>
  <c r="M22" i="10"/>
  <c r="E22" i="10"/>
  <c r="Y22" i="10"/>
  <c r="S22" i="10"/>
  <c r="K22" i="10"/>
  <c r="C22" i="10"/>
  <c r="M6" i="10"/>
  <c r="W6" i="10"/>
  <c r="E8" i="10"/>
  <c r="Q8" i="10"/>
  <c r="Y8" i="10"/>
  <c r="K9" i="10"/>
  <c r="W9" i="10"/>
  <c r="C12" i="10"/>
  <c r="S12" i="10"/>
  <c r="U13" i="10"/>
  <c r="M13" i="10"/>
  <c r="E13" i="10"/>
  <c r="Y13" i="10"/>
  <c r="S13" i="10"/>
  <c r="K13" i="10"/>
  <c r="C13" i="10"/>
  <c r="W16" i="10"/>
  <c r="O16" i="10"/>
  <c r="G16" i="10"/>
  <c r="U16" i="10"/>
  <c r="M16" i="10"/>
  <c r="E16" i="10"/>
  <c r="O17" i="10"/>
  <c r="W21" i="10"/>
  <c r="O21" i="10"/>
  <c r="G21" i="10"/>
  <c r="U21" i="10"/>
  <c r="M21" i="10"/>
  <c r="E21" i="10"/>
  <c r="X19" i="10"/>
  <c r="K19" i="10" s="1"/>
  <c r="O22" i="10"/>
  <c r="C10" i="10"/>
  <c r="K10" i="10"/>
  <c r="S10" i="10"/>
  <c r="C14" i="10"/>
  <c r="K14" i="10"/>
  <c r="S14" i="10"/>
  <c r="C18" i="10"/>
  <c r="K18" i="10"/>
  <c r="S18" i="10"/>
  <c r="C23" i="10"/>
  <c r="K23" i="10"/>
  <c r="S23" i="10"/>
  <c r="X21" i="8"/>
  <c r="X22" i="8"/>
  <c r="X23" i="8"/>
  <c r="X20" i="8"/>
  <c r="X18" i="8"/>
  <c r="X7" i="8"/>
  <c r="X8" i="8"/>
  <c r="X9" i="8"/>
  <c r="X10" i="8"/>
  <c r="X11" i="8"/>
  <c r="X12" i="8"/>
  <c r="X13" i="8"/>
  <c r="X14" i="8"/>
  <c r="X15" i="8"/>
  <c r="X16" i="8"/>
  <c r="X17" i="8"/>
  <c r="X6" i="8"/>
  <c r="X21" i="9"/>
  <c r="X22" i="9"/>
  <c r="X23" i="9"/>
  <c r="X20" i="9"/>
  <c r="X18" i="9"/>
  <c r="X7" i="9"/>
  <c r="X8" i="9"/>
  <c r="X9" i="9"/>
  <c r="X10" i="9"/>
  <c r="X11" i="9"/>
  <c r="X12" i="9"/>
  <c r="X13" i="9"/>
  <c r="X14" i="9"/>
  <c r="X15" i="9"/>
  <c r="X16" i="9"/>
  <c r="X17" i="9"/>
  <c r="X6" i="9"/>
  <c r="I19" i="11" l="1"/>
  <c r="Q19" i="11"/>
  <c r="E19" i="11"/>
  <c r="U5" i="11"/>
  <c r="C5" i="11"/>
  <c r="M19" i="11"/>
  <c r="M5" i="11"/>
  <c r="Y5" i="11"/>
  <c r="G5" i="11"/>
  <c r="E5" i="11"/>
  <c r="Q5" i="11"/>
  <c r="S5" i="11"/>
  <c r="X24" i="11"/>
  <c r="W24" i="11" s="1"/>
  <c r="W5" i="11"/>
  <c r="I5" i="11"/>
  <c r="O5" i="11"/>
  <c r="Y19" i="11"/>
  <c r="O19" i="11"/>
  <c r="W19" i="11"/>
  <c r="K19" i="11"/>
  <c r="C19" i="11"/>
  <c r="S19" i="11"/>
  <c r="G19" i="11"/>
  <c r="I19" i="10"/>
  <c r="E19" i="10"/>
  <c r="M19" i="10"/>
  <c r="C19" i="10"/>
  <c r="I5" i="10"/>
  <c r="M5" i="10"/>
  <c r="Q19" i="10"/>
  <c r="U5" i="10"/>
  <c r="U19" i="10"/>
  <c r="X24" i="10"/>
  <c r="S24" i="10" s="1"/>
  <c r="Y5" i="10"/>
  <c r="W5" i="10"/>
  <c r="O5" i="10"/>
  <c r="G5" i="10"/>
  <c r="C5" i="10"/>
  <c r="S5" i="10"/>
  <c r="K5" i="10"/>
  <c r="Y19" i="10"/>
  <c r="W19" i="10"/>
  <c r="G19" i="10"/>
  <c r="Q5" i="10"/>
  <c r="O19" i="10"/>
  <c r="S19" i="10"/>
  <c r="X23" i="7"/>
  <c r="X22" i="7"/>
  <c r="X21" i="7"/>
  <c r="C24" i="11" l="1"/>
  <c r="S24" i="11"/>
  <c r="E24" i="11"/>
  <c r="Y24" i="11"/>
  <c r="I24" i="11"/>
  <c r="K24" i="11"/>
  <c r="U24" i="11"/>
  <c r="G24" i="11"/>
  <c r="M24" i="11"/>
  <c r="O24" i="11"/>
  <c r="Q24" i="11"/>
  <c r="C24" i="10"/>
  <c r="Y24" i="10"/>
  <c r="G24" i="10"/>
  <c r="I24" i="10"/>
  <c r="Q24" i="10"/>
  <c r="K24" i="10"/>
  <c r="U24" i="10"/>
  <c r="W24" i="10"/>
  <c r="M24" i="10"/>
  <c r="E24" i="10"/>
  <c r="O24" i="10"/>
  <c r="X18" i="7"/>
  <c r="X23" i="5"/>
  <c r="X22" i="5"/>
  <c r="X21" i="5"/>
  <c r="X7" i="5"/>
  <c r="X8" i="5"/>
  <c r="X9" i="5"/>
  <c r="X10" i="5"/>
  <c r="X11" i="5"/>
  <c r="X12" i="5"/>
  <c r="X13" i="5"/>
  <c r="X14" i="5"/>
  <c r="X15" i="5"/>
  <c r="X16" i="5"/>
  <c r="X17" i="5"/>
  <c r="X6" i="5"/>
  <c r="X18" i="5"/>
  <c r="X7" i="4" l="1"/>
  <c r="X23" i="4"/>
  <c r="X22" i="4"/>
  <c r="X21" i="4"/>
  <c r="X8" i="4"/>
  <c r="X9" i="4"/>
  <c r="X10" i="4"/>
  <c r="X11" i="4"/>
  <c r="X12" i="4"/>
  <c r="X13" i="4"/>
  <c r="X14" i="4"/>
  <c r="X15" i="4"/>
  <c r="X16" i="4"/>
  <c r="X17" i="4"/>
  <c r="X6" i="4"/>
  <c r="X18" i="4"/>
  <c r="E11" i="9" l="1"/>
  <c r="S11" i="9" l="1"/>
  <c r="K11" i="9"/>
  <c r="Y11" i="9"/>
  <c r="C11" i="9"/>
  <c r="Q11" i="9"/>
  <c r="I11" i="9"/>
  <c r="W11" i="9"/>
  <c r="O11" i="9"/>
  <c r="G11" i="9"/>
  <c r="U11" i="9"/>
  <c r="M11" i="9"/>
  <c r="V5" i="5"/>
  <c r="V5" i="7"/>
  <c r="V5" i="9"/>
  <c r="V5" i="8"/>
  <c r="T5" i="5"/>
  <c r="T5" i="7"/>
  <c r="T5" i="9"/>
  <c r="T5" i="8"/>
  <c r="R5" i="5"/>
  <c r="R5" i="7"/>
  <c r="R5" i="9"/>
  <c r="R5" i="8"/>
  <c r="P5" i="5"/>
  <c r="P5" i="7"/>
  <c r="P5" i="9"/>
  <c r="P5" i="8"/>
  <c r="N5" i="5"/>
  <c r="N5" i="7"/>
  <c r="N5" i="9"/>
  <c r="N5" i="8"/>
  <c r="L5" i="5"/>
  <c r="L5" i="7"/>
  <c r="L5" i="9"/>
  <c r="L5" i="8"/>
  <c r="J5" i="5"/>
  <c r="J5" i="7"/>
  <c r="J5" i="9"/>
  <c r="J5" i="8"/>
  <c r="H5" i="5"/>
  <c r="H5" i="7"/>
  <c r="H5" i="9"/>
  <c r="H5" i="8"/>
  <c r="F5" i="5"/>
  <c r="F5" i="7"/>
  <c r="F5" i="9"/>
  <c r="F5" i="8"/>
  <c r="D5" i="5"/>
  <c r="D5" i="7"/>
  <c r="D5" i="9"/>
  <c r="D5" i="8"/>
  <c r="B5" i="5"/>
  <c r="B5" i="7"/>
  <c r="B5" i="9"/>
  <c r="B5" i="8"/>
  <c r="V19" i="5"/>
  <c r="V19" i="7"/>
  <c r="V19" i="9"/>
  <c r="V19" i="8"/>
  <c r="T19" i="5"/>
  <c r="T19" i="7"/>
  <c r="T19" i="9"/>
  <c r="T19" i="8"/>
  <c r="R19" i="5"/>
  <c r="R19" i="7"/>
  <c r="R19" i="9"/>
  <c r="R19" i="8"/>
  <c r="P19" i="5"/>
  <c r="P19" i="7"/>
  <c r="P19" i="9"/>
  <c r="P19" i="8"/>
  <c r="N19" i="5"/>
  <c r="N19" i="7"/>
  <c r="N19" i="9"/>
  <c r="N19" i="8"/>
  <c r="L19" i="5"/>
  <c r="L19" i="7"/>
  <c r="L19" i="9"/>
  <c r="L19" i="8"/>
  <c r="J19" i="5"/>
  <c r="J19" i="7"/>
  <c r="J19" i="9"/>
  <c r="J19" i="8"/>
  <c r="H19" i="5"/>
  <c r="H19" i="7"/>
  <c r="H19" i="9"/>
  <c r="H19" i="8"/>
  <c r="F19" i="5"/>
  <c r="F19" i="7"/>
  <c r="F19" i="9"/>
  <c r="F19" i="8"/>
  <c r="D19" i="5"/>
  <c r="D19" i="7"/>
  <c r="D19" i="9"/>
  <c r="D19" i="8"/>
  <c r="V19" i="4"/>
  <c r="T19" i="4"/>
  <c r="R19" i="4"/>
  <c r="P19" i="4"/>
  <c r="N19" i="4"/>
  <c r="L19" i="4"/>
  <c r="J19" i="4"/>
  <c r="H19" i="4"/>
  <c r="F19" i="4"/>
  <c r="D19" i="4"/>
  <c r="J5" i="4"/>
  <c r="J24" i="4" l="1"/>
  <c r="F24" i="8"/>
  <c r="V24" i="8"/>
  <c r="T24" i="8"/>
  <c r="N24" i="9"/>
  <c r="V24" i="9"/>
  <c r="R24" i="9"/>
  <c r="L24" i="9"/>
  <c r="J24" i="7"/>
  <c r="V24" i="7"/>
  <c r="V24" i="5"/>
  <c r="H24" i="5"/>
  <c r="T24" i="5"/>
  <c r="R24" i="5"/>
  <c r="P24" i="5"/>
  <c r="N24" i="5"/>
  <c r="J24" i="5"/>
  <c r="L24" i="5"/>
  <c r="F24" i="5"/>
  <c r="D24" i="5"/>
  <c r="R24" i="7"/>
  <c r="P24" i="7"/>
  <c r="T24" i="7"/>
  <c r="N24" i="7"/>
  <c r="L24" i="7"/>
  <c r="H24" i="7"/>
  <c r="F24" i="7"/>
  <c r="T24" i="9"/>
  <c r="P24" i="9"/>
  <c r="J24" i="9"/>
  <c r="H24" i="9"/>
  <c r="F24" i="9"/>
  <c r="D24" i="9"/>
  <c r="R24" i="8"/>
  <c r="P24" i="8"/>
  <c r="N24" i="8"/>
  <c r="L24" i="8"/>
  <c r="J24" i="8"/>
  <c r="H24" i="8"/>
  <c r="D24" i="8"/>
  <c r="D24" i="7"/>
  <c r="K21" i="4"/>
  <c r="K22" i="4"/>
  <c r="K23" i="4"/>
  <c r="K21" i="5"/>
  <c r="K22" i="5"/>
  <c r="K23" i="5"/>
  <c r="K21" i="7"/>
  <c r="K22" i="7"/>
  <c r="K23" i="7"/>
  <c r="K21" i="9"/>
  <c r="K22" i="9"/>
  <c r="K23" i="9"/>
  <c r="K21" i="8"/>
  <c r="K22" i="8"/>
  <c r="K23" i="8"/>
  <c r="X20" i="4"/>
  <c r="X20" i="5"/>
  <c r="X20" i="7"/>
  <c r="X19" i="7" s="1"/>
  <c r="K20" i="9"/>
  <c r="K18" i="5"/>
  <c r="K18" i="7"/>
  <c r="K7" i="4"/>
  <c r="K8" i="4"/>
  <c r="K9" i="4"/>
  <c r="K10" i="4"/>
  <c r="K11" i="4"/>
  <c r="K14" i="4"/>
  <c r="K12" i="4"/>
  <c r="K13" i="4"/>
  <c r="K15" i="4"/>
  <c r="K16" i="4"/>
  <c r="K17" i="4"/>
  <c r="K7" i="5"/>
  <c r="K8" i="5"/>
  <c r="K9" i="5"/>
  <c r="K10" i="5"/>
  <c r="K11" i="5"/>
  <c r="K14" i="5"/>
  <c r="K12" i="5"/>
  <c r="K13" i="5"/>
  <c r="K15" i="5"/>
  <c r="K16" i="5"/>
  <c r="K17" i="5"/>
  <c r="X7" i="7"/>
  <c r="K7" i="7" s="1"/>
  <c r="X8" i="7"/>
  <c r="K8" i="7" s="1"/>
  <c r="X9" i="7"/>
  <c r="K9" i="7" s="1"/>
  <c r="X10" i="7"/>
  <c r="K10" i="7" s="1"/>
  <c r="X11" i="7"/>
  <c r="K11" i="7" s="1"/>
  <c r="X14" i="7"/>
  <c r="K14" i="7" s="1"/>
  <c r="X12" i="7"/>
  <c r="K12" i="7" s="1"/>
  <c r="X13" i="7"/>
  <c r="K13" i="7" s="1"/>
  <c r="X15" i="7"/>
  <c r="K15" i="7" s="1"/>
  <c r="X16" i="7"/>
  <c r="K16" i="7" s="1"/>
  <c r="X17" i="7"/>
  <c r="K17" i="7" s="1"/>
  <c r="K7" i="9"/>
  <c r="K8" i="9"/>
  <c r="K9" i="9"/>
  <c r="K10" i="9"/>
  <c r="K14" i="9"/>
  <c r="K12" i="9"/>
  <c r="K13" i="9"/>
  <c r="K15" i="9"/>
  <c r="K16" i="9"/>
  <c r="K17" i="9"/>
  <c r="K7" i="8"/>
  <c r="K8" i="8"/>
  <c r="K10" i="8"/>
  <c r="K11" i="8"/>
  <c r="K14" i="8"/>
  <c r="K12" i="8"/>
  <c r="K13" i="8"/>
  <c r="K15" i="8"/>
  <c r="K16" i="8"/>
  <c r="K17" i="8"/>
  <c r="K6" i="4"/>
  <c r="K6" i="5"/>
  <c r="X6" i="7"/>
  <c r="K6" i="8"/>
  <c r="K18" i="4"/>
  <c r="K18" i="9"/>
  <c r="K18" i="8"/>
  <c r="K9" i="8"/>
  <c r="K20" i="4" l="1"/>
  <c r="X19" i="4"/>
  <c r="K19" i="4" s="1"/>
  <c r="X19" i="5"/>
  <c r="K19" i="5" s="1"/>
  <c r="X5" i="9"/>
  <c r="M5" i="9" s="1"/>
  <c r="K6" i="7"/>
  <c r="X5" i="7"/>
  <c r="G5" i="7" s="1"/>
  <c r="K20" i="8"/>
  <c r="X19" i="8"/>
  <c r="K19" i="8" s="1"/>
  <c r="K20" i="5"/>
  <c r="X5" i="5"/>
  <c r="X19" i="9"/>
  <c r="K19" i="9" s="1"/>
  <c r="K6" i="9"/>
  <c r="X5" i="8"/>
  <c r="K20" i="7"/>
  <c r="K19" i="7"/>
  <c r="Y23" i="9"/>
  <c r="W23" i="9"/>
  <c r="U23" i="9"/>
  <c r="Q23" i="9"/>
  <c r="O23" i="9"/>
  <c r="M23" i="9"/>
  <c r="G23" i="9"/>
  <c r="E23" i="9"/>
  <c r="C23" i="9"/>
  <c r="Y22" i="9"/>
  <c r="W22" i="9"/>
  <c r="U22" i="9"/>
  <c r="Q22" i="9"/>
  <c r="O22" i="9"/>
  <c r="M22" i="9"/>
  <c r="G22" i="9"/>
  <c r="E22" i="9"/>
  <c r="C22" i="9"/>
  <c r="Y21" i="9"/>
  <c r="W21" i="9"/>
  <c r="U21" i="9"/>
  <c r="Q21" i="9"/>
  <c r="O21" i="9"/>
  <c r="M21" i="9"/>
  <c r="G21" i="9"/>
  <c r="E21" i="9"/>
  <c r="C21" i="9"/>
  <c r="Y20" i="9"/>
  <c r="W20" i="9"/>
  <c r="U20" i="9"/>
  <c r="Q20" i="9"/>
  <c r="O20" i="9"/>
  <c r="M20" i="9"/>
  <c r="G20" i="9"/>
  <c r="E20" i="9"/>
  <c r="C20" i="9"/>
  <c r="B19" i="9"/>
  <c r="W18" i="9"/>
  <c r="W17" i="9"/>
  <c r="W16" i="9"/>
  <c r="W15" i="9"/>
  <c r="W13" i="9"/>
  <c r="W12" i="9"/>
  <c r="G12" i="9"/>
  <c r="W14" i="9"/>
  <c r="W10" i="9"/>
  <c r="W9" i="9"/>
  <c r="W8" i="9"/>
  <c r="W7" i="9"/>
  <c r="W6" i="9"/>
  <c r="Y23" i="8"/>
  <c r="U23" i="8"/>
  <c r="W23" i="8"/>
  <c r="S23" i="8"/>
  <c r="Q23" i="8"/>
  <c r="O23" i="8"/>
  <c r="I23" i="8"/>
  <c r="G23" i="8"/>
  <c r="E23" i="8"/>
  <c r="Y22" i="8"/>
  <c r="U22" i="8"/>
  <c r="W22" i="8"/>
  <c r="S22" i="8"/>
  <c r="Q22" i="8"/>
  <c r="O22" i="8"/>
  <c r="I22" i="8"/>
  <c r="G22" i="8"/>
  <c r="E22" i="8"/>
  <c r="Y21" i="8"/>
  <c r="U21" i="8"/>
  <c r="W21" i="8"/>
  <c r="S21" i="8"/>
  <c r="Q21" i="8"/>
  <c r="O21" i="8"/>
  <c r="I21" i="8"/>
  <c r="G21" i="8"/>
  <c r="E21" i="8"/>
  <c r="Y20" i="8"/>
  <c r="U20" i="8"/>
  <c r="W20" i="8"/>
  <c r="S20" i="8"/>
  <c r="Q20" i="8"/>
  <c r="O20" i="8"/>
  <c r="I20" i="8"/>
  <c r="G20" i="8"/>
  <c r="E20" i="8"/>
  <c r="B19" i="8"/>
  <c r="W18" i="8"/>
  <c r="W17" i="8"/>
  <c r="Q17" i="8"/>
  <c r="G17" i="8"/>
  <c r="Q15" i="8"/>
  <c r="Q13" i="8"/>
  <c r="G13" i="8"/>
  <c r="Q12" i="8"/>
  <c r="G12" i="8"/>
  <c r="Q11" i="8"/>
  <c r="Q10" i="8"/>
  <c r="G10" i="8"/>
  <c r="U9" i="8"/>
  <c r="Q9" i="8"/>
  <c r="G9" i="8"/>
  <c r="C9" i="8"/>
  <c r="G8" i="8"/>
  <c r="U7" i="8"/>
  <c r="Q7" i="8"/>
  <c r="G7" i="8"/>
  <c r="C7" i="8"/>
  <c r="G6" i="8"/>
  <c r="Y23" i="7"/>
  <c r="W23" i="7"/>
  <c r="U23" i="7"/>
  <c r="S23" i="7"/>
  <c r="Q23" i="7"/>
  <c r="O23" i="7"/>
  <c r="M23" i="7"/>
  <c r="I23" i="7"/>
  <c r="G23" i="7"/>
  <c r="E23" i="7"/>
  <c r="C23" i="7"/>
  <c r="Y22" i="7"/>
  <c r="W22" i="7"/>
  <c r="U22" i="7"/>
  <c r="S22" i="7"/>
  <c r="Q22" i="7"/>
  <c r="O22" i="7"/>
  <c r="M22" i="7"/>
  <c r="I22" i="7"/>
  <c r="G22" i="7"/>
  <c r="E22" i="7"/>
  <c r="C22" i="7"/>
  <c r="Y21" i="7"/>
  <c r="W21" i="7"/>
  <c r="U21" i="7"/>
  <c r="S21" i="7"/>
  <c r="Q21" i="7"/>
  <c r="O21" i="7"/>
  <c r="M21" i="7"/>
  <c r="I21" i="7"/>
  <c r="G21" i="7"/>
  <c r="E21" i="7"/>
  <c r="C21" i="7"/>
  <c r="Y20" i="7"/>
  <c r="W20" i="7"/>
  <c r="U20" i="7"/>
  <c r="S20" i="7"/>
  <c r="Q20" i="7"/>
  <c r="O20" i="7"/>
  <c r="M20" i="7"/>
  <c r="I20" i="7"/>
  <c r="G20" i="7"/>
  <c r="E20" i="7"/>
  <c r="C20" i="7"/>
  <c r="O19" i="7"/>
  <c r="B19" i="7"/>
  <c r="Y18" i="7"/>
  <c r="W18" i="7"/>
  <c r="U18" i="7"/>
  <c r="Q18" i="7"/>
  <c r="O18" i="7"/>
  <c r="M18" i="7"/>
  <c r="G18" i="7"/>
  <c r="E18" i="7"/>
  <c r="C18" i="7"/>
  <c r="Y17" i="7"/>
  <c r="W17" i="7"/>
  <c r="U17" i="7"/>
  <c r="Q17" i="7"/>
  <c r="O17" i="7"/>
  <c r="M17" i="7"/>
  <c r="G17" i="7"/>
  <c r="E17" i="7"/>
  <c r="C17" i="7"/>
  <c r="Y16" i="7"/>
  <c r="W16" i="7"/>
  <c r="U16" i="7"/>
  <c r="O16" i="7"/>
  <c r="M16" i="7"/>
  <c r="E16" i="7"/>
  <c r="C16" i="7"/>
  <c r="Y15" i="7"/>
  <c r="W15" i="7"/>
  <c r="U15" i="7"/>
  <c r="Q15" i="7"/>
  <c r="O15" i="7"/>
  <c r="M15" i="7"/>
  <c r="G15" i="7"/>
  <c r="E15" i="7"/>
  <c r="C15" i="7"/>
  <c r="Y13" i="7"/>
  <c r="W13" i="7"/>
  <c r="U13" i="7"/>
  <c r="Q13" i="7"/>
  <c r="O13" i="7"/>
  <c r="M13" i="7"/>
  <c r="G13" i="7"/>
  <c r="E13" i="7"/>
  <c r="C13" i="7"/>
  <c r="Y12" i="7"/>
  <c r="W12" i="7"/>
  <c r="U12" i="7"/>
  <c r="Q12" i="7"/>
  <c r="O12" i="7"/>
  <c r="M12" i="7"/>
  <c r="G12" i="7"/>
  <c r="E12" i="7"/>
  <c r="C12" i="7"/>
  <c r="Y14" i="7"/>
  <c r="W14" i="7"/>
  <c r="U14" i="7"/>
  <c r="Q14" i="7"/>
  <c r="O14" i="7"/>
  <c r="M14" i="7"/>
  <c r="G14" i="7"/>
  <c r="E14" i="7"/>
  <c r="C14" i="7"/>
  <c r="Y11" i="7"/>
  <c r="W11" i="7"/>
  <c r="U11" i="7"/>
  <c r="O11" i="7"/>
  <c r="M11" i="7"/>
  <c r="G11" i="7"/>
  <c r="E11" i="7"/>
  <c r="C11" i="7"/>
  <c r="Y10" i="7"/>
  <c r="W10" i="7"/>
  <c r="U10" i="7"/>
  <c r="O10" i="7"/>
  <c r="M10" i="7"/>
  <c r="E10" i="7"/>
  <c r="C10" i="7"/>
  <c r="Y9" i="7"/>
  <c r="W9" i="7"/>
  <c r="U9" i="7"/>
  <c r="O9" i="7"/>
  <c r="M9" i="7"/>
  <c r="G9" i="7"/>
  <c r="E9" i="7"/>
  <c r="C9" i="7"/>
  <c r="Y8" i="7"/>
  <c r="W8" i="7"/>
  <c r="U8" i="7"/>
  <c r="O8" i="7"/>
  <c r="M8" i="7"/>
  <c r="E8" i="7"/>
  <c r="C8" i="7"/>
  <c r="Y7" i="7"/>
  <c r="W7" i="7"/>
  <c r="U7" i="7"/>
  <c r="O7" i="7"/>
  <c r="M7" i="7"/>
  <c r="E7" i="7"/>
  <c r="C7" i="7"/>
  <c r="Y6" i="7"/>
  <c r="W6" i="7"/>
  <c r="U6" i="7"/>
  <c r="O6" i="7"/>
  <c r="M6" i="7"/>
  <c r="E6" i="7"/>
  <c r="C6" i="7"/>
  <c r="Y23" i="5"/>
  <c r="W23" i="5"/>
  <c r="U23" i="5"/>
  <c r="S23" i="5"/>
  <c r="Q23" i="5"/>
  <c r="O23" i="5"/>
  <c r="M23" i="5"/>
  <c r="I23" i="5"/>
  <c r="G23" i="5"/>
  <c r="E23" i="5"/>
  <c r="C23" i="5"/>
  <c r="Y22" i="5"/>
  <c r="W22" i="5"/>
  <c r="U22" i="5"/>
  <c r="S22" i="5"/>
  <c r="Q22" i="5"/>
  <c r="O22" i="5"/>
  <c r="M22" i="5"/>
  <c r="I22" i="5"/>
  <c r="G22" i="5"/>
  <c r="E22" i="5"/>
  <c r="C22" i="5"/>
  <c r="Y21" i="5"/>
  <c r="W21" i="5"/>
  <c r="U21" i="5"/>
  <c r="S21" i="5"/>
  <c r="Q21" i="5"/>
  <c r="O21" i="5"/>
  <c r="M21" i="5"/>
  <c r="I21" i="5"/>
  <c r="G21" i="5"/>
  <c r="E21" i="5"/>
  <c r="C21" i="5"/>
  <c r="Y20" i="5"/>
  <c r="W20" i="5"/>
  <c r="U20" i="5"/>
  <c r="S20" i="5"/>
  <c r="Q20" i="5"/>
  <c r="O20" i="5"/>
  <c r="M20" i="5"/>
  <c r="I20" i="5"/>
  <c r="G20" i="5"/>
  <c r="E20" i="5"/>
  <c r="C20" i="5"/>
  <c r="B19" i="5"/>
  <c r="Y18" i="5"/>
  <c r="W18" i="5"/>
  <c r="U18" i="5"/>
  <c r="Q18" i="5"/>
  <c r="O18" i="5"/>
  <c r="M18" i="5"/>
  <c r="G18" i="5"/>
  <c r="E18" i="5"/>
  <c r="C18" i="5"/>
  <c r="Y17" i="5"/>
  <c r="W17" i="5"/>
  <c r="U17" i="5"/>
  <c r="Q17" i="5"/>
  <c r="O17" i="5"/>
  <c r="M17" i="5"/>
  <c r="G17" i="5"/>
  <c r="E17" i="5"/>
  <c r="C17" i="5"/>
  <c r="Y16" i="5"/>
  <c r="W16" i="5"/>
  <c r="U16" i="5"/>
  <c r="Q16" i="5"/>
  <c r="O16" i="5"/>
  <c r="M16" i="5"/>
  <c r="G16" i="5"/>
  <c r="E16" i="5"/>
  <c r="C16" i="5"/>
  <c r="Y15" i="5"/>
  <c r="W15" i="5"/>
  <c r="U15" i="5"/>
  <c r="Q15" i="5"/>
  <c r="O15" i="5"/>
  <c r="M15" i="5"/>
  <c r="G15" i="5"/>
  <c r="E15" i="5"/>
  <c r="C15" i="5"/>
  <c r="Y13" i="5"/>
  <c r="W13" i="5"/>
  <c r="U13" i="5"/>
  <c r="Q13" i="5"/>
  <c r="O13" i="5"/>
  <c r="M13" i="5"/>
  <c r="G13" i="5"/>
  <c r="E13" i="5"/>
  <c r="C13" i="5"/>
  <c r="Y12" i="5"/>
  <c r="W12" i="5"/>
  <c r="U12" i="5"/>
  <c r="Q12" i="5"/>
  <c r="O12" i="5"/>
  <c r="M12" i="5"/>
  <c r="G12" i="5"/>
  <c r="E12" i="5"/>
  <c r="C12" i="5"/>
  <c r="Y14" i="5"/>
  <c r="W14" i="5"/>
  <c r="U14" i="5"/>
  <c r="Q14" i="5"/>
  <c r="O14" i="5"/>
  <c r="M14" i="5"/>
  <c r="G14" i="5"/>
  <c r="E14" i="5"/>
  <c r="C14" i="5"/>
  <c r="Y11" i="5"/>
  <c r="W11" i="5"/>
  <c r="U11" i="5"/>
  <c r="Q11" i="5"/>
  <c r="O11" i="5"/>
  <c r="M11" i="5"/>
  <c r="G11" i="5"/>
  <c r="E11" i="5"/>
  <c r="C11" i="5"/>
  <c r="Y10" i="5"/>
  <c r="W10" i="5"/>
  <c r="U10" i="5"/>
  <c r="Q10" i="5"/>
  <c r="O10" i="5"/>
  <c r="M10" i="5"/>
  <c r="G10" i="5"/>
  <c r="E10" i="5"/>
  <c r="C10" i="5"/>
  <c r="Y9" i="5"/>
  <c r="W9" i="5"/>
  <c r="U9" i="5"/>
  <c r="O9" i="5"/>
  <c r="M9" i="5"/>
  <c r="E9" i="5"/>
  <c r="C9" i="5"/>
  <c r="Y8" i="5"/>
  <c r="W8" i="5"/>
  <c r="U8" i="5"/>
  <c r="Q8" i="5"/>
  <c r="O8" i="5"/>
  <c r="M8" i="5"/>
  <c r="G8" i="5"/>
  <c r="E8" i="5"/>
  <c r="C8" i="5"/>
  <c r="Y7" i="5"/>
  <c r="W7" i="5"/>
  <c r="U7" i="5"/>
  <c r="O7" i="5"/>
  <c r="M7" i="5"/>
  <c r="E7" i="5"/>
  <c r="C7" i="5"/>
  <c r="Y6" i="5"/>
  <c r="W6" i="5"/>
  <c r="U6" i="5"/>
  <c r="O6" i="5"/>
  <c r="M6" i="5"/>
  <c r="G6" i="5"/>
  <c r="E6" i="5"/>
  <c r="C6" i="5"/>
  <c r="Y23" i="4"/>
  <c r="W23" i="4"/>
  <c r="U23" i="4"/>
  <c r="Q23" i="4"/>
  <c r="O23" i="4"/>
  <c r="M23" i="4"/>
  <c r="G23" i="4"/>
  <c r="E23" i="4"/>
  <c r="C23" i="4"/>
  <c r="Y22" i="4"/>
  <c r="W22" i="4"/>
  <c r="U22" i="4"/>
  <c r="Q22" i="4"/>
  <c r="O22" i="4"/>
  <c r="M22" i="4"/>
  <c r="G22" i="4"/>
  <c r="E22" i="4"/>
  <c r="C22" i="4"/>
  <c r="Y21" i="4"/>
  <c r="W21" i="4"/>
  <c r="U21" i="4"/>
  <c r="Q21" i="4"/>
  <c r="O21" i="4"/>
  <c r="M21" i="4"/>
  <c r="G21" i="4"/>
  <c r="E21" i="4"/>
  <c r="C21" i="4"/>
  <c r="Y20" i="4"/>
  <c r="W20" i="4"/>
  <c r="U20" i="4"/>
  <c r="Q20" i="4"/>
  <c r="O20" i="4"/>
  <c r="M20" i="4"/>
  <c r="G20" i="4"/>
  <c r="E20" i="4"/>
  <c r="C20" i="4"/>
  <c r="B19" i="4"/>
  <c r="G18" i="4"/>
  <c r="W17" i="4"/>
  <c r="Q17" i="4"/>
  <c r="G17" i="4"/>
  <c r="E17" i="4"/>
  <c r="G16" i="4"/>
  <c r="W15" i="4"/>
  <c r="Q15" i="4"/>
  <c r="G15" i="4"/>
  <c r="E15" i="4"/>
  <c r="G13" i="4"/>
  <c r="W12" i="4"/>
  <c r="Q12" i="4"/>
  <c r="G12" i="4"/>
  <c r="E12" i="4"/>
  <c r="G14" i="4"/>
  <c r="W11" i="4"/>
  <c r="Q11" i="4"/>
  <c r="G11" i="4"/>
  <c r="E11" i="4"/>
  <c r="O10" i="4"/>
  <c r="Y9" i="4"/>
  <c r="W9" i="4"/>
  <c r="S9" i="4"/>
  <c r="Q9" i="4"/>
  <c r="O9" i="4"/>
  <c r="I9" i="4"/>
  <c r="G9" i="4"/>
  <c r="E9" i="4"/>
  <c r="W8" i="4"/>
  <c r="S8" i="4"/>
  <c r="O8" i="4"/>
  <c r="I8" i="4"/>
  <c r="G8" i="4"/>
  <c r="W7" i="4"/>
  <c r="O7" i="4"/>
  <c r="I7" i="4"/>
  <c r="O6" i="4"/>
  <c r="V5" i="4"/>
  <c r="V24" i="4" s="1"/>
  <c r="T5" i="4"/>
  <c r="T24" i="4" s="1"/>
  <c r="R5" i="4"/>
  <c r="R24" i="4" s="1"/>
  <c r="P5" i="4"/>
  <c r="P24" i="4" s="1"/>
  <c r="N5" i="4"/>
  <c r="N24" i="4" s="1"/>
  <c r="L5" i="4"/>
  <c r="L24" i="4" s="1"/>
  <c r="H5" i="4"/>
  <c r="H24" i="4" s="1"/>
  <c r="F5" i="4"/>
  <c r="F24" i="4" s="1"/>
  <c r="D5" i="4"/>
  <c r="D24" i="4" s="1"/>
  <c r="B5" i="4"/>
  <c r="B24" i="4" s="1"/>
  <c r="W19" i="4" l="1"/>
  <c r="Y19" i="4"/>
  <c r="C19" i="4"/>
  <c r="G19" i="4"/>
  <c r="G19" i="5"/>
  <c r="M19" i="5"/>
  <c r="Y19" i="5"/>
  <c r="Q19" i="5"/>
  <c r="C19" i="5"/>
  <c r="U19" i="5"/>
  <c r="E19" i="5"/>
  <c r="O19" i="5"/>
  <c r="W19" i="5"/>
  <c r="X24" i="5"/>
  <c r="K24" i="5" s="1"/>
  <c r="I19" i="5"/>
  <c r="S19" i="5"/>
  <c r="C19" i="8"/>
  <c r="O19" i="8"/>
  <c r="U19" i="8"/>
  <c r="M19" i="9"/>
  <c r="W19" i="9"/>
  <c r="C19" i="9"/>
  <c r="O19" i="9"/>
  <c r="Y19" i="9"/>
  <c r="E19" i="9"/>
  <c r="Q19" i="9"/>
  <c r="Q5" i="9"/>
  <c r="G19" i="9"/>
  <c r="U19" i="9"/>
  <c r="E5" i="9"/>
  <c r="B24" i="9"/>
  <c r="U19" i="7"/>
  <c r="E19" i="7"/>
  <c r="W19" i="7"/>
  <c r="M19" i="7"/>
  <c r="C19" i="7"/>
  <c r="B24" i="7"/>
  <c r="G19" i="7"/>
  <c r="Q19" i="7"/>
  <c r="Y19" i="7"/>
  <c r="I19" i="7"/>
  <c r="S19" i="7"/>
  <c r="U19" i="4"/>
  <c r="M19" i="4"/>
  <c r="O19" i="4"/>
  <c r="E19" i="4"/>
  <c r="Q19" i="4"/>
  <c r="O5" i="5"/>
  <c r="X24" i="9"/>
  <c r="K24" i="9" s="1"/>
  <c r="U5" i="9"/>
  <c r="G5" i="9"/>
  <c r="Q19" i="8"/>
  <c r="X24" i="8"/>
  <c r="B24" i="5"/>
  <c r="G19" i="8"/>
  <c r="S19" i="8"/>
  <c r="X24" i="7"/>
  <c r="E24" i="7" s="1"/>
  <c r="E19" i="8"/>
  <c r="Y19" i="8"/>
  <c r="E5" i="5"/>
  <c r="I19" i="8"/>
  <c r="W19" i="8"/>
  <c r="G5" i="5"/>
  <c r="M5" i="5"/>
  <c r="U5" i="5"/>
  <c r="E5" i="7"/>
  <c r="O5" i="7"/>
  <c r="W5" i="7"/>
  <c r="Q5" i="5"/>
  <c r="W5" i="5"/>
  <c r="Q5" i="7"/>
  <c r="K5" i="5"/>
  <c r="I5" i="7"/>
  <c r="S5" i="7"/>
  <c r="W5" i="9"/>
  <c r="K5" i="9"/>
  <c r="I5" i="5"/>
  <c r="S5" i="5"/>
  <c r="M5" i="7"/>
  <c r="U5" i="7"/>
  <c r="K5" i="7"/>
  <c r="Q6" i="9"/>
  <c r="G7" i="9"/>
  <c r="Q9" i="9"/>
  <c r="G10" i="9"/>
  <c r="G14" i="9"/>
  <c r="Q15" i="9"/>
  <c r="Q18" i="9"/>
  <c r="Q7" i="9"/>
  <c r="G8" i="9"/>
  <c r="Q10" i="9"/>
  <c r="Q14" i="9"/>
  <c r="Q13" i="9"/>
  <c r="G15" i="9"/>
  <c r="Y5" i="9"/>
  <c r="S6" i="9"/>
  <c r="I7" i="9"/>
  <c r="S7" i="9"/>
  <c r="Y7" i="9"/>
  <c r="I8" i="9"/>
  <c r="S8" i="9"/>
  <c r="Y8" i="9"/>
  <c r="I9" i="9"/>
  <c r="S9" i="9"/>
  <c r="Y9" i="9"/>
  <c r="I10" i="9"/>
  <c r="S10" i="9"/>
  <c r="Y10" i="9"/>
  <c r="I14" i="9"/>
  <c r="S14" i="9"/>
  <c r="I12" i="9"/>
  <c r="S12" i="9"/>
  <c r="Y12" i="9"/>
  <c r="I13" i="9"/>
  <c r="S13" i="9"/>
  <c r="Y13" i="9"/>
  <c r="I15" i="9"/>
  <c r="S15" i="9"/>
  <c r="Y15" i="9"/>
  <c r="I16" i="9"/>
  <c r="S16" i="9"/>
  <c r="Y16" i="9"/>
  <c r="I17" i="9"/>
  <c r="S17" i="9"/>
  <c r="Y17" i="9"/>
  <c r="I18" i="9"/>
  <c r="S18" i="9"/>
  <c r="Y18" i="9"/>
  <c r="G6" i="9"/>
  <c r="Q8" i="9"/>
  <c r="G9" i="9"/>
  <c r="Q12" i="9"/>
  <c r="G13" i="9"/>
  <c r="G16" i="9"/>
  <c r="Q16" i="9"/>
  <c r="G17" i="9"/>
  <c r="Q17" i="9"/>
  <c r="G18" i="9"/>
  <c r="C5" i="9"/>
  <c r="I6" i="9"/>
  <c r="Y6" i="9"/>
  <c r="Y14" i="9"/>
  <c r="C6" i="9"/>
  <c r="M6" i="9"/>
  <c r="U6" i="9"/>
  <c r="C7" i="9"/>
  <c r="M7" i="9"/>
  <c r="U7" i="9"/>
  <c r="C8" i="9"/>
  <c r="M8" i="9"/>
  <c r="U8" i="9"/>
  <c r="C9" i="9"/>
  <c r="M9" i="9"/>
  <c r="U9" i="9"/>
  <c r="C10" i="9"/>
  <c r="M10" i="9"/>
  <c r="U10" i="9"/>
  <c r="C14" i="9"/>
  <c r="M14" i="9"/>
  <c r="U14" i="9"/>
  <c r="C12" i="9"/>
  <c r="M12" i="9"/>
  <c r="U12" i="9"/>
  <c r="C13" i="9"/>
  <c r="M13" i="9"/>
  <c r="U13" i="9"/>
  <c r="C15" i="9"/>
  <c r="M15" i="9"/>
  <c r="U15" i="9"/>
  <c r="C16" i="9"/>
  <c r="M16" i="9"/>
  <c r="U16" i="9"/>
  <c r="C17" i="9"/>
  <c r="M17" i="9"/>
  <c r="U17" i="9"/>
  <c r="C18" i="9"/>
  <c r="M18" i="9"/>
  <c r="U18" i="9"/>
  <c r="I19" i="9"/>
  <c r="S19" i="9"/>
  <c r="I20" i="9"/>
  <c r="S20" i="9"/>
  <c r="I21" i="9"/>
  <c r="S21" i="9"/>
  <c r="I22" i="9"/>
  <c r="S22" i="9"/>
  <c r="I23" i="9"/>
  <c r="S23" i="9"/>
  <c r="I5" i="9"/>
  <c r="O5" i="9"/>
  <c r="S5" i="9"/>
  <c r="E6" i="9"/>
  <c r="O6" i="9"/>
  <c r="E7" i="9"/>
  <c r="O7" i="9"/>
  <c r="E8" i="9"/>
  <c r="O8" i="9"/>
  <c r="E9" i="9"/>
  <c r="O9" i="9"/>
  <c r="E10" i="9"/>
  <c r="O10" i="9"/>
  <c r="E14" i="9"/>
  <c r="O14" i="9"/>
  <c r="E12" i="9"/>
  <c r="O12" i="9"/>
  <c r="E13" i="9"/>
  <c r="O13" i="9"/>
  <c r="E15" i="9"/>
  <c r="O15" i="9"/>
  <c r="E16" i="9"/>
  <c r="O16" i="9"/>
  <c r="E17" i="9"/>
  <c r="O17" i="9"/>
  <c r="E18" i="9"/>
  <c r="O18" i="9"/>
  <c r="B24" i="8"/>
  <c r="W6" i="8"/>
  <c r="O6" i="8"/>
  <c r="E6" i="8"/>
  <c r="Y6" i="8"/>
  <c r="S6" i="8"/>
  <c r="I6" i="8"/>
  <c r="W8" i="8"/>
  <c r="O8" i="8"/>
  <c r="E8" i="8"/>
  <c r="Y8" i="8"/>
  <c r="S8" i="8"/>
  <c r="I8" i="8"/>
  <c r="W14" i="8"/>
  <c r="O14" i="8"/>
  <c r="E14" i="8"/>
  <c r="U14" i="8"/>
  <c r="C14" i="8"/>
  <c r="M14" i="8"/>
  <c r="Y14" i="8"/>
  <c r="S14" i="8"/>
  <c r="I14" i="8"/>
  <c r="W16" i="8"/>
  <c r="O16" i="8"/>
  <c r="E16" i="8"/>
  <c r="U16" i="8"/>
  <c r="M16" i="8"/>
  <c r="C16" i="8"/>
  <c r="Y16" i="8"/>
  <c r="S16" i="8"/>
  <c r="I16" i="8"/>
  <c r="M6" i="8"/>
  <c r="M8" i="8"/>
  <c r="W11" i="8"/>
  <c r="O11" i="8"/>
  <c r="E11" i="8"/>
  <c r="U11" i="8"/>
  <c r="C11" i="8"/>
  <c r="M11" i="8"/>
  <c r="Y11" i="8"/>
  <c r="S11" i="8"/>
  <c r="I11" i="8"/>
  <c r="W15" i="8"/>
  <c r="O15" i="8"/>
  <c r="E15" i="8"/>
  <c r="U15" i="8"/>
  <c r="M15" i="8"/>
  <c r="C15" i="8"/>
  <c r="Y15" i="8"/>
  <c r="S15" i="8"/>
  <c r="I15" i="8"/>
  <c r="K5" i="8"/>
  <c r="Q6" i="8"/>
  <c r="W7" i="8"/>
  <c r="O7" i="8"/>
  <c r="E7" i="8"/>
  <c r="Y7" i="8"/>
  <c r="S7" i="8"/>
  <c r="I7" i="8"/>
  <c r="Q8" i="8"/>
  <c r="W9" i="8"/>
  <c r="O9" i="8"/>
  <c r="E9" i="8"/>
  <c r="Y9" i="8"/>
  <c r="S9" i="8"/>
  <c r="I9" i="8"/>
  <c r="W10" i="8"/>
  <c r="O10" i="8"/>
  <c r="E10" i="8"/>
  <c r="M10" i="8"/>
  <c r="U10" i="8"/>
  <c r="Y10" i="8"/>
  <c r="S10" i="8"/>
  <c r="I10" i="8"/>
  <c r="G14" i="8"/>
  <c r="W13" i="8"/>
  <c r="O13" i="8"/>
  <c r="E13" i="8"/>
  <c r="U13" i="8"/>
  <c r="M13" i="8"/>
  <c r="C13" i="8"/>
  <c r="Y13" i="8"/>
  <c r="S13" i="8"/>
  <c r="I13" i="8"/>
  <c r="G16" i="8"/>
  <c r="C6" i="8"/>
  <c r="U6" i="8"/>
  <c r="M7" i="8"/>
  <c r="C8" i="8"/>
  <c r="U8" i="8"/>
  <c r="M9" i="8"/>
  <c r="C10" i="8"/>
  <c r="G11" i="8"/>
  <c r="Q14" i="8"/>
  <c r="W12" i="8"/>
  <c r="O12" i="8"/>
  <c r="E12" i="8"/>
  <c r="U12" i="8"/>
  <c r="M12" i="8"/>
  <c r="C12" i="8"/>
  <c r="Y12" i="8"/>
  <c r="S12" i="8"/>
  <c r="I12" i="8"/>
  <c r="G15" i="8"/>
  <c r="Q16" i="8"/>
  <c r="G18" i="8"/>
  <c r="Q18" i="8"/>
  <c r="I17" i="8"/>
  <c r="S17" i="8"/>
  <c r="Y17" i="8"/>
  <c r="I18" i="8"/>
  <c r="S18" i="8"/>
  <c r="Y18" i="8"/>
  <c r="C17" i="8"/>
  <c r="M17" i="8"/>
  <c r="U17" i="8"/>
  <c r="C18" i="8"/>
  <c r="M18" i="8"/>
  <c r="U18" i="8"/>
  <c r="E17" i="8"/>
  <c r="O17" i="8"/>
  <c r="E18" i="8"/>
  <c r="O18" i="8"/>
  <c r="M19" i="8"/>
  <c r="C20" i="8"/>
  <c r="M20" i="8"/>
  <c r="C21" i="8"/>
  <c r="M21" i="8"/>
  <c r="C22" i="8"/>
  <c r="M22" i="8"/>
  <c r="C23" i="8"/>
  <c r="M23" i="8"/>
  <c r="S24" i="7"/>
  <c r="G7" i="7"/>
  <c r="Q7" i="7"/>
  <c r="Q9" i="7"/>
  <c r="Q11" i="7"/>
  <c r="G6" i="7"/>
  <c r="Q6" i="7"/>
  <c r="G8" i="7"/>
  <c r="Q8" i="7"/>
  <c r="G10" i="7"/>
  <c r="Q10" i="7"/>
  <c r="G16" i="7"/>
  <c r="Q16" i="7"/>
  <c r="C5" i="7"/>
  <c r="Y5" i="7"/>
  <c r="I6" i="7"/>
  <c r="S6" i="7"/>
  <c r="I7" i="7"/>
  <c r="S7" i="7"/>
  <c r="I8" i="7"/>
  <c r="S8" i="7"/>
  <c r="I9" i="7"/>
  <c r="S9" i="7"/>
  <c r="I10" i="7"/>
  <c r="S10" i="7"/>
  <c r="I11" i="7"/>
  <c r="S11" i="7"/>
  <c r="I14" i="7"/>
  <c r="S14" i="7"/>
  <c r="I12" i="7"/>
  <c r="S12" i="7"/>
  <c r="I13" i="7"/>
  <c r="S13" i="7"/>
  <c r="I15" i="7"/>
  <c r="S15" i="7"/>
  <c r="I16" i="7"/>
  <c r="S16" i="7"/>
  <c r="I17" i="7"/>
  <c r="S17" i="7"/>
  <c r="I18" i="7"/>
  <c r="S18" i="7"/>
  <c r="Q6" i="5"/>
  <c r="G7" i="5"/>
  <c r="Q7" i="5"/>
  <c r="G9" i="5"/>
  <c r="Q9" i="5"/>
  <c r="C5" i="5"/>
  <c r="Y5" i="5"/>
  <c r="I6" i="5"/>
  <c r="S6" i="5"/>
  <c r="I7" i="5"/>
  <c r="S7" i="5"/>
  <c r="I8" i="5"/>
  <c r="S8" i="5"/>
  <c r="I9" i="5"/>
  <c r="S9" i="5"/>
  <c r="I10" i="5"/>
  <c r="S10" i="5"/>
  <c r="I11" i="5"/>
  <c r="S11" i="5"/>
  <c r="I14" i="5"/>
  <c r="S14" i="5"/>
  <c r="I12" i="5"/>
  <c r="S12" i="5"/>
  <c r="I13" i="5"/>
  <c r="S13" i="5"/>
  <c r="I15" i="5"/>
  <c r="S15" i="5"/>
  <c r="I16" i="5"/>
  <c r="S16" i="5"/>
  <c r="I17" i="5"/>
  <c r="S17" i="5"/>
  <c r="I18" i="5"/>
  <c r="S18" i="5"/>
  <c r="U6" i="4"/>
  <c r="M6" i="4"/>
  <c r="C6" i="4"/>
  <c r="U10" i="4"/>
  <c r="M10" i="4"/>
  <c r="C10" i="4"/>
  <c r="Y10" i="4"/>
  <c r="U14" i="4"/>
  <c r="M14" i="4"/>
  <c r="C14" i="4"/>
  <c r="Y14" i="4"/>
  <c r="S14" i="4"/>
  <c r="I14" i="4"/>
  <c r="U13" i="4"/>
  <c r="M13" i="4"/>
  <c r="C13" i="4"/>
  <c r="Y13" i="4"/>
  <c r="S13" i="4"/>
  <c r="I13" i="4"/>
  <c r="U16" i="4"/>
  <c r="M16" i="4"/>
  <c r="C16" i="4"/>
  <c r="Y16" i="4"/>
  <c r="S16" i="4"/>
  <c r="I16" i="4"/>
  <c r="U18" i="4"/>
  <c r="M18" i="4"/>
  <c r="C18" i="4"/>
  <c r="Y18" i="4"/>
  <c r="S18" i="4"/>
  <c r="I18" i="4"/>
  <c r="E6" i="4"/>
  <c r="Q6" i="4"/>
  <c r="Y6" i="4"/>
  <c r="U7" i="4"/>
  <c r="M7" i="4"/>
  <c r="C7" i="4"/>
  <c r="E10" i="4"/>
  <c r="Q10" i="4"/>
  <c r="O14" i="4"/>
  <c r="O13" i="4"/>
  <c r="O16" i="4"/>
  <c r="O18" i="4"/>
  <c r="G6" i="4"/>
  <c r="S6" i="4"/>
  <c r="E7" i="4"/>
  <c r="Q7" i="4"/>
  <c r="Y7" i="4"/>
  <c r="U8" i="4"/>
  <c r="M8" i="4"/>
  <c r="C8" i="4"/>
  <c r="G10" i="4"/>
  <c r="S10" i="4"/>
  <c r="U11" i="4"/>
  <c r="M11" i="4"/>
  <c r="C11" i="4"/>
  <c r="Y11" i="4"/>
  <c r="S11" i="4"/>
  <c r="I11" i="4"/>
  <c r="Q14" i="4"/>
  <c r="U12" i="4"/>
  <c r="M12" i="4"/>
  <c r="C12" i="4"/>
  <c r="Y12" i="4"/>
  <c r="S12" i="4"/>
  <c r="I12" i="4"/>
  <c r="Q13" i="4"/>
  <c r="U15" i="4"/>
  <c r="M15" i="4"/>
  <c r="C15" i="4"/>
  <c r="Y15" i="4"/>
  <c r="S15" i="4"/>
  <c r="I15" i="4"/>
  <c r="Q16" i="4"/>
  <c r="U17" i="4"/>
  <c r="M17" i="4"/>
  <c r="C17" i="4"/>
  <c r="Y17" i="4"/>
  <c r="S17" i="4"/>
  <c r="I17" i="4"/>
  <c r="Q18" i="4"/>
  <c r="X5" i="4"/>
  <c r="K5" i="4" s="1"/>
  <c r="I6" i="4"/>
  <c r="W6" i="4"/>
  <c r="G7" i="4"/>
  <c r="S7" i="4"/>
  <c r="E8" i="4"/>
  <c r="Q8" i="4"/>
  <c r="Y8" i="4"/>
  <c r="U9" i="4"/>
  <c r="M9" i="4"/>
  <c r="C9" i="4"/>
  <c r="I10" i="4"/>
  <c r="W10" i="4"/>
  <c r="O11" i="4"/>
  <c r="E14" i="4"/>
  <c r="W14" i="4"/>
  <c r="O12" i="4"/>
  <c r="E13" i="4"/>
  <c r="W13" i="4"/>
  <c r="O15" i="4"/>
  <c r="E16" i="4"/>
  <c r="W16" i="4"/>
  <c r="O17" i="4"/>
  <c r="E18" i="4"/>
  <c r="W18" i="4"/>
  <c r="I19" i="4"/>
  <c r="S19" i="4"/>
  <c r="I20" i="4"/>
  <c r="S20" i="4"/>
  <c r="I21" i="4"/>
  <c r="S21" i="4"/>
  <c r="I22" i="4"/>
  <c r="S22" i="4"/>
  <c r="I23" i="4"/>
  <c r="S23" i="4"/>
  <c r="U24" i="7" l="1"/>
  <c r="Q24" i="7"/>
  <c r="K24" i="7"/>
  <c r="Q24" i="5"/>
  <c r="W24" i="7"/>
  <c r="Y24" i="7"/>
  <c r="M24" i="7"/>
  <c r="G24" i="7"/>
  <c r="U24" i="5"/>
  <c r="S24" i="5"/>
  <c r="W24" i="5"/>
  <c r="Y24" i="5"/>
  <c r="I5" i="8"/>
  <c r="G5" i="8"/>
  <c r="M5" i="8"/>
  <c r="M24" i="5"/>
  <c r="G24" i="5"/>
  <c r="C24" i="7"/>
  <c r="O24" i="7"/>
  <c r="I24" i="7"/>
  <c r="W5" i="8"/>
  <c r="E24" i="5"/>
  <c r="S5" i="8"/>
  <c r="Q5" i="8"/>
  <c r="C24" i="5"/>
  <c r="O24" i="5"/>
  <c r="I24" i="5"/>
  <c r="E5" i="8"/>
  <c r="C5" i="8"/>
  <c r="Y24" i="9"/>
  <c r="S24" i="9"/>
  <c r="I24" i="9"/>
  <c r="Q24" i="9"/>
  <c r="G24" i="9"/>
  <c r="M24" i="9"/>
  <c r="W24" i="9"/>
  <c r="O24" i="9"/>
  <c r="E24" i="9"/>
  <c r="U24" i="9"/>
  <c r="C24" i="9"/>
  <c r="K24" i="8"/>
  <c r="Y5" i="8"/>
  <c r="O5" i="8"/>
  <c r="U5" i="8"/>
  <c r="X24" i="4"/>
  <c r="K24" i="4" s="1"/>
  <c r="W5" i="4"/>
  <c r="S5" i="4"/>
  <c r="O5" i="4"/>
  <c r="I5" i="4"/>
  <c r="E5" i="4"/>
  <c r="Y5" i="4"/>
  <c r="U5" i="4"/>
  <c r="M5" i="4"/>
  <c r="G5" i="4"/>
  <c r="Q5" i="4"/>
  <c r="C5" i="4"/>
  <c r="Y24" i="8" l="1"/>
  <c r="S24" i="8"/>
  <c r="I24" i="8"/>
  <c r="Q24" i="8"/>
  <c r="G24" i="8"/>
  <c r="W24" i="8"/>
  <c r="O24" i="8"/>
  <c r="E24" i="8"/>
  <c r="U24" i="8"/>
  <c r="M24" i="8"/>
  <c r="C24" i="8"/>
  <c r="Y24" i="4"/>
  <c r="Q24" i="4"/>
  <c r="G24" i="4"/>
  <c r="W24" i="4"/>
  <c r="O24" i="4"/>
  <c r="E24" i="4"/>
  <c r="S24" i="4"/>
  <c r="M24" i="4"/>
  <c r="I24" i="4"/>
  <c r="U24" i="4"/>
  <c r="C24" i="4"/>
</calcChain>
</file>

<file path=xl/sharedStrings.xml><?xml version="1.0" encoding="utf-8"?>
<sst xmlns="http://schemas.openxmlformats.org/spreadsheetml/2006/main" count="847" uniqueCount="65">
  <si>
    <t>Sector / Institution</t>
  </si>
  <si>
    <t>Grand Total</t>
  </si>
  <si>
    <t>N</t>
  </si>
  <si>
    <t>Pct</t>
  </si>
  <si>
    <t>Community Colleges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</si>
  <si>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</si>
  <si>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</si>
  <si>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</si>
  <si>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</si>
  <si>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</si>
  <si>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</si>
  <si>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</si>
  <si>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Connecticut</t>
  </si>
  <si>
    <t>Norwalk</t>
  </si>
  <si>
    <t>Quinebaug Valley</t>
  </si>
  <si>
    <t>Three Rivers</t>
  </si>
  <si>
    <t>Tunxis</t>
  </si>
  <si>
    <t>Charter Oak State College</t>
  </si>
  <si>
    <t>Connecticut State Universities</t>
  </si>
  <si>
    <t>Central</t>
  </si>
  <si>
    <t>Eastern</t>
  </si>
  <si>
    <t>Southern</t>
  </si>
  <si>
    <t>Western</t>
  </si>
  <si>
    <t>&lt;18</t>
  </si>
  <si>
    <t>18-19</t>
  </si>
  <si>
    <t>20-21</t>
  </si>
  <si>
    <t>22-24</t>
  </si>
  <si>
    <t>30-34</t>
  </si>
  <si>
    <t>35-39</t>
  </si>
  <si>
    <t>40-49</t>
  </si>
  <si>
    <t>50-64</t>
  </si>
  <si>
    <t>&gt;=65</t>
  </si>
  <si>
    <t>Age Unknown</t>
  </si>
  <si>
    <t>25-29</t>
  </si>
  <si>
    <t>Fall 2014 Headcount Enrollment by Age Group for Connecticut State Colleges &amp; Universities</t>
  </si>
  <si>
    <t>Fall 2013 Headcount Enrollment by Age Group for Connecticut State Colleges &amp; Universities</t>
  </si>
  <si>
    <t>Fall 2012 Headcount Enrollment by Age Group for Connecticut State Colleges &amp; Universities</t>
  </si>
  <si>
    <t>Fall 2011 Headcount Enrollment by Age Group for Connecticut State Colleges &amp; Universities</t>
  </si>
  <si>
    <t>Fall 2010Headcount Enrollment by Age Group for Connecticut State Colleges &amp; Universities</t>
  </si>
  <si>
    <t>Students exclusively auditing courses are not included in these counts</t>
  </si>
  <si>
    <t>Norkalk</t>
  </si>
  <si>
    <t>Data Source: IPEDS Data Center, COSC IR, CSU IR, CCC IRDB</t>
  </si>
  <si>
    <t>`</t>
  </si>
  <si>
    <t xml:space="preserve">Data Source: IPEDS Data Center </t>
  </si>
  <si>
    <t>Headcount by Age was an optional report for F2014 thus data for WCSU and NVCC comes from their repective IR Offices</t>
  </si>
  <si>
    <t xml:space="preserve"> </t>
  </si>
  <si>
    <t>Data Source: IPEDS Data Center</t>
  </si>
  <si>
    <t>Headcount by Age was an optional report for F2012 thus data for NKcc, QVcc, WCSU and SCSU comes from their repective IR Offices</t>
  </si>
  <si>
    <t>Fall 2015 Headcount Enrollment by Age Group for Connecticut State Colleges &amp; Universities</t>
  </si>
  <si>
    <t>Fall 2016 Headcount Enrollment by Age Group for Connecticut State Colleges &amp; Universities</t>
  </si>
  <si>
    <t>Prepared by the CT State Colleges &amp; Universities Office of Research &amp; System Effectiveness, March 27, 2018</t>
  </si>
  <si>
    <t>Prepared by the CT State Colleges &amp; Universities Office of Research &amp; System Effectiveness, June 15, 2015</t>
  </si>
  <si>
    <t>Fall 2017 Headcount Enrollment by Age Group for Connecticut State Colleges &amp; Universities</t>
  </si>
  <si>
    <t>Prepared by the CT State Colleges &amp; Universities Office of Research &amp; System Effectiveness, July 12, 2018</t>
  </si>
  <si>
    <t>Fall 2018 Headcount Enrollment by Age Group for Connecticut State Colleges &amp; Universities</t>
  </si>
  <si>
    <t>Fall 2019 Headcount Enrollment by Age Group for Connecticut State Colleges &amp; Universities</t>
  </si>
  <si>
    <t>Prepared by the CT State Colleges &amp; Universities Office of Research &amp; System Effectiveness, July 22, 2020</t>
  </si>
  <si>
    <t>Fall 2020 Headcount Enrollment by Age Group for Connecticut State Colleges &amp; Universities</t>
  </si>
  <si>
    <t>Prepared by the CT State Colleges &amp; Universities Office of Research &amp; System Effectiveness, March 2, 2022</t>
  </si>
  <si>
    <t>Fall 2021 Headcount Enrollment by Age Group for Connecticut State Colleges &amp; Universities</t>
  </si>
  <si>
    <t>Fall 2022 Headcount Enrollment by Age Group for Connecticut State Colleges &amp; Universities</t>
  </si>
  <si>
    <t>Prepared by the CSCU Office of Decision Support &amp; Institutional Research, March 24, 2023</t>
  </si>
  <si>
    <t>Fall 2023 Headcount Enrollment by Age Group for Connecticut State Colleges &amp; Universities</t>
  </si>
  <si>
    <t>CT State Community College</t>
  </si>
  <si>
    <t>Prepared by the CSCU Office of Decision Support &amp; Institutional Research, April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</si>
</sst>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%"/>
    <numFmt numFmtId="165" formatCode="0;\-0;&quot;-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3" fontId="5" fillId="0" borderId="2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3" xfId="0" quotePrefix="1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right" wrapText="1"/>
    </xf>
    <xf numFmtId="41" fontId="0" fillId="0" borderId="0" xfId="0" applyNumberFormat="1"/>
    <xf numFmtId="41" fontId="3" fillId="0" borderId="0" xfId="0" applyNumberFormat="1" applyFont="1"/>
    <xf numFmtId="0" fontId="4" fillId="0" borderId="0" xfId="0" applyFont="1"/>
    <xf numFmtId="0" fontId="8" fillId="0" borderId="0" xfId="0" applyFont="1"/>
    <xf numFmtId="41" fontId="4" fillId="0" borderId="0" xfId="0" applyNumberFormat="1" applyFont="1"/>
    <xf numFmtId="3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0" xfId="0" applyFont="1" applyBorder="1"/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165" fontId="4" fillId="0" borderId="0" xfId="0" applyNumberFormat="1" applyFont="1"/>
    <xf numFmtId="165" fontId="5" fillId="0" borderId="2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7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FA570-2771-43AB-9097-FC4B5C0BF2C8}">
  <dimension ref="A1:Y15"/>
  <sheetViews>
    <sheetView tabSelected="1" workbookViewId="0">
      <selection activeCell="A2" sqref="A2"/>
    </sheetView>
  </sheetViews>
  <sheetFormatPr defaultRowHeight="15" x14ac:dyDescent="0.25"/>
  <cols>
    <col min="1" max="1" width="28.7109375" customWidth="1"/>
    <col min="2" max="3" width="6.7109375" customWidth="1"/>
    <col min="4" max="4" width="7.7109375" bestFit="1" customWidth="1"/>
    <col min="5" max="5" width="6.7109375" customWidth="1"/>
    <col min="6" max="6" width="7.7109375" bestFit="1" customWidth="1"/>
    <col min="7" max="7" width="6.7109375" customWidth="1"/>
    <col min="8" max="8" width="7.7109375" bestFit="1" customWidth="1"/>
    <col min="9" max="23" width="6.7109375" customWidth="1"/>
    <col min="24" max="25" width="7.7109375" customWidth="1"/>
  </cols>
  <sheetData>
    <row r="1" spans="1:25" ht="15.75" x14ac:dyDescent="0.2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3"/>
      <c r="D3" s="51" t="s">
        <v>24</v>
      </c>
      <c r="E3" s="53"/>
      <c r="F3" s="51" t="s">
        <v>25</v>
      </c>
      <c r="G3" s="53"/>
      <c r="H3" s="51" t="s">
        <v>26</v>
      </c>
      <c r="I3" s="53"/>
      <c r="J3" s="51" t="s">
        <v>33</v>
      </c>
      <c r="K3" s="52"/>
      <c r="L3" s="52" t="s">
        <v>27</v>
      </c>
      <c r="M3" s="53"/>
      <c r="N3" s="51" t="s">
        <v>28</v>
      </c>
      <c r="O3" s="53"/>
      <c r="P3" s="51" t="s">
        <v>29</v>
      </c>
      <c r="Q3" s="53"/>
      <c r="R3" s="51" t="s">
        <v>30</v>
      </c>
      <c r="S3" s="53"/>
      <c r="T3" s="51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63</v>
      </c>
      <c r="B5" s="5">
        <v>2100</v>
      </c>
      <c r="C5" s="18">
        <f>(B5/$X5)</f>
        <v>6.0015432539795945E-2</v>
      </c>
      <c r="D5" s="5">
        <v>10377</v>
      </c>
      <c r="E5" s="12">
        <f t="shared" ref="E5:E12" si="0">(D5/$X5)</f>
        <v>0.29656197307879167</v>
      </c>
      <c r="F5" s="5">
        <v>6553</v>
      </c>
      <c r="G5" s="12">
        <f>(F5/$X5)</f>
        <v>0.18727672830156325</v>
      </c>
      <c r="H5" s="5">
        <v>4832</v>
      </c>
      <c r="I5" s="18">
        <f>(H5/$X5)</f>
        <v>0.13809265239633048</v>
      </c>
      <c r="J5" s="5">
        <v>3826</v>
      </c>
      <c r="K5" s="28">
        <f>(J5/$X5)</f>
        <v>0.10934240233202823</v>
      </c>
      <c r="L5" s="5">
        <v>2568</v>
      </c>
      <c r="M5" s="18">
        <f>(L5/$X5)</f>
        <v>7.3390300362950467E-2</v>
      </c>
      <c r="N5" s="5">
        <v>1725</v>
      </c>
      <c r="O5" s="12">
        <f>(N5/$X5)</f>
        <v>4.9298391014832382E-2</v>
      </c>
      <c r="P5" s="5">
        <v>1767</v>
      </c>
      <c r="Q5" s="18">
        <f>(P5/$X5)</f>
        <v>5.0498699665628304E-2</v>
      </c>
      <c r="R5" s="6">
        <v>920</v>
      </c>
      <c r="S5" s="21">
        <f>(R5/$X5)</f>
        <v>2.6292475207910605E-2</v>
      </c>
      <c r="T5" s="6">
        <v>321</v>
      </c>
      <c r="U5" s="23">
        <f>(T5/$X5)</f>
        <v>9.1737875453688084E-3</v>
      </c>
      <c r="V5" s="11">
        <v>2</v>
      </c>
      <c r="W5" s="24">
        <f>(V5/$X5)</f>
        <v>5.7157554799805667E-5</v>
      </c>
      <c r="X5" s="6">
        <f>SUM(B5+D5+F5+H5+J5+L5+N5+P5+R5+T5+V5)</f>
        <v>34991</v>
      </c>
      <c r="Y5" s="23">
        <f>(X5/$X5)</f>
        <v>1</v>
      </c>
    </row>
    <row r="6" spans="1:25" x14ac:dyDescent="0.25">
      <c r="A6" s="40" t="s">
        <v>17</v>
      </c>
      <c r="B6" s="6">
        <v>4</v>
      </c>
      <c r="C6" s="18">
        <f t="shared" ref="C6:C12" si="1">(B6/$X6)</f>
        <v>2.2650056625141564E-3</v>
      </c>
      <c r="D6" s="6">
        <v>22</v>
      </c>
      <c r="E6" s="12">
        <f t="shared" si="0"/>
        <v>1.245753114382786E-2</v>
      </c>
      <c r="F6" s="6">
        <v>87</v>
      </c>
      <c r="G6" s="12">
        <f t="shared" ref="G6:G12" si="2">(F6/$X6)</f>
        <v>4.9263873159682899E-2</v>
      </c>
      <c r="H6" s="6">
        <v>158</v>
      </c>
      <c r="I6" s="18">
        <f>(H6/$X6)</f>
        <v>8.9467723669309177E-2</v>
      </c>
      <c r="J6" s="6">
        <v>305</v>
      </c>
      <c r="K6" s="13">
        <f>(J6/$X6)</f>
        <v>0.17270668176670442</v>
      </c>
      <c r="L6" s="6">
        <v>294</v>
      </c>
      <c r="M6" s="18">
        <f>(L6/$X6)</f>
        <v>0.16647791619479049</v>
      </c>
      <c r="N6" s="6">
        <v>285</v>
      </c>
      <c r="O6" s="12">
        <f>(N6/$X6)</f>
        <v>0.16138165345413363</v>
      </c>
      <c r="P6" s="6">
        <v>399</v>
      </c>
      <c r="Q6" s="18">
        <f>(P6/$X6)</f>
        <v>0.22593431483578708</v>
      </c>
      <c r="R6" s="6">
        <v>204</v>
      </c>
      <c r="S6" s="23">
        <f>(R6/$X6)</f>
        <v>0.11551528878822197</v>
      </c>
      <c r="T6" s="6">
        <v>7</v>
      </c>
      <c r="U6" s="23">
        <f>(T6/$X6)</f>
        <v>3.9637599093997732E-3</v>
      </c>
      <c r="V6" s="7">
        <v>1</v>
      </c>
      <c r="W6" s="24">
        <f>(V6/$X6)</f>
        <v>5.6625141562853911E-4</v>
      </c>
      <c r="X6" s="6">
        <f>SUM(B6+D6+F6+H6+J6+L6+N6+P6+R6+T6+V6)</f>
        <v>1766</v>
      </c>
      <c r="Y6" s="23">
        <f>(X6/$X6)</f>
        <v>1</v>
      </c>
    </row>
    <row r="7" spans="1:25" x14ac:dyDescent="0.25">
      <c r="A7" s="40" t="s">
        <v>18</v>
      </c>
      <c r="B7" s="6">
        <f>SUM(B8:B11)</f>
        <v>1786</v>
      </c>
      <c r="C7" s="12">
        <f t="shared" si="1"/>
        <v>6.7021915340738522E-2</v>
      </c>
      <c r="D7" s="6">
        <f>SUM(D8:D11)</f>
        <v>6854</v>
      </c>
      <c r="E7" s="12">
        <f t="shared" si="0"/>
        <v>0.25720504353047136</v>
      </c>
      <c r="F7" s="6">
        <f>SUM(F8:F11)</f>
        <v>6750</v>
      </c>
      <c r="G7" s="12">
        <f t="shared" si="2"/>
        <v>0.25330231161813271</v>
      </c>
      <c r="H7" s="6">
        <f>SUM(H8:H11)</f>
        <v>5031</v>
      </c>
      <c r="I7" s="18">
        <f>(H7/$X7)</f>
        <v>0.18879465625938158</v>
      </c>
      <c r="J7" s="6">
        <f>SUM(J8:J11)</f>
        <v>2564</v>
      </c>
      <c r="K7" s="18">
        <f>(J7/$X7)</f>
        <v>9.6217352146502552E-2</v>
      </c>
      <c r="L7" s="6">
        <f>SUM(L8:L11)</f>
        <v>1192</v>
      </c>
      <c r="M7" s="18">
        <f>(L7/$X7)</f>
        <v>4.4731311918342842E-2</v>
      </c>
      <c r="N7" s="6">
        <f>SUM(N8:N11)</f>
        <v>785</v>
      </c>
      <c r="O7" s="12">
        <f>(N7/$X7)</f>
        <v>2.9458120684479134E-2</v>
      </c>
      <c r="P7" s="6">
        <f>SUM(P8:P11)</f>
        <v>918</v>
      </c>
      <c r="Q7" s="18">
        <f>(P7/$X7)</f>
        <v>3.4449114380066044E-2</v>
      </c>
      <c r="R7" s="6">
        <f>SUM(R8:R11)</f>
        <v>534</v>
      </c>
      <c r="S7" s="23">
        <f>(R7/$X7)</f>
        <v>2.0039027319123385E-2</v>
      </c>
      <c r="T7" s="6">
        <f>SUM(T8:T11)</f>
        <v>219</v>
      </c>
      <c r="U7" s="23">
        <f>(T7/$X7)</f>
        <v>8.2182527769438605E-3</v>
      </c>
      <c r="V7" s="7">
        <f>SUM(V8:V11)</f>
        <v>15</v>
      </c>
      <c r="W7" s="24">
        <f>(V7/$X7)</f>
        <v>5.628940258180727E-4</v>
      </c>
      <c r="X7" s="6">
        <f>SUM(X8:X11)</f>
        <v>26648</v>
      </c>
      <c r="Y7" s="23">
        <f>(X7/$X7)</f>
        <v>1</v>
      </c>
    </row>
    <row r="8" spans="1:25" x14ac:dyDescent="0.25">
      <c r="A8" s="42" t="s">
        <v>19</v>
      </c>
      <c r="B8" s="9">
        <v>366</v>
      </c>
      <c r="C8" s="15">
        <f t="shared" si="1"/>
        <v>3.7685337726523889E-2</v>
      </c>
      <c r="D8" s="9">
        <v>2410</v>
      </c>
      <c r="E8" s="19">
        <f t="shared" si="0"/>
        <v>0.24814662273476112</v>
      </c>
      <c r="F8" s="9">
        <v>2306</v>
      </c>
      <c r="G8" s="19">
        <f t="shared" si="2"/>
        <v>0.23743822075782536</v>
      </c>
      <c r="H8" s="9">
        <v>1909</v>
      </c>
      <c r="I8" s="15">
        <f>(H8/$X8)</f>
        <v>0.19656095551894565</v>
      </c>
      <c r="J8" s="9">
        <v>1110</v>
      </c>
      <c r="K8" s="15">
        <f>(J8/$X8)</f>
        <v>0.11429159802306425</v>
      </c>
      <c r="L8" s="9">
        <v>517</v>
      </c>
      <c r="M8" s="15">
        <f>(L8/$X8)</f>
        <v>5.32331136738056E-2</v>
      </c>
      <c r="N8" s="9">
        <v>389</v>
      </c>
      <c r="O8" s="19">
        <f>(N8/$X8)</f>
        <v>4.0053542009884681E-2</v>
      </c>
      <c r="P8" s="9">
        <v>396</v>
      </c>
      <c r="Q8" s="15">
        <f>(P8/$X8)</f>
        <v>4.0774299835255351E-2</v>
      </c>
      <c r="R8" s="9">
        <v>215</v>
      </c>
      <c r="S8" s="22">
        <f>(R8/$X8)</f>
        <v>2.2137561779242174E-2</v>
      </c>
      <c r="T8" s="9">
        <v>80</v>
      </c>
      <c r="U8" s="22">
        <f>(T8/$X8)</f>
        <v>8.2372322899505763E-3</v>
      </c>
      <c r="V8" s="10">
        <v>14</v>
      </c>
      <c r="W8" s="25">
        <f>(V8/$X8)</f>
        <v>1.441515650741351E-3</v>
      </c>
      <c r="X8" s="9">
        <f>SUM(B8+D8+F8+H8+J8+L8+N8+P8+R8+T8+V8)</f>
        <v>9712</v>
      </c>
      <c r="Y8" s="22">
        <f>(X8/$X8)</f>
        <v>1</v>
      </c>
    </row>
    <row r="9" spans="1:25" x14ac:dyDescent="0.25">
      <c r="A9" s="42" t="s">
        <v>20</v>
      </c>
      <c r="B9" s="9">
        <v>540</v>
      </c>
      <c r="C9" s="16">
        <f t="shared" si="1"/>
        <v>0.13571249057552148</v>
      </c>
      <c r="D9" s="9">
        <v>1286</v>
      </c>
      <c r="E9" s="20">
        <f t="shared" si="0"/>
        <v>0.32319678311133448</v>
      </c>
      <c r="F9" s="9">
        <v>1398</v>
      </c>
      <c r="G9" s="20">
        <f t="shared" si="2"/>
        <v>0.35134455893440564</v>
      </c>
      <c r="H9" s="9">
        <v>466</v>
      </c>
      <c r="I9" s="16">
        <f>(H9/$X9)</f>
        <v>0.1171148529781352</v>
      </c>
      <c r="J9" s="9">
        <v>130</v>
      </c>
      <c r="K9" s="16">
        <f>(J9/$X9)</f>
        <v>3.2671525508921842E-2</v>
      </c>
      <c r="L9" s="9">
        <v>50</v>
      </c>
      <c r="M9" s="16">
        <f>(L9/$X9)</f>
        <v>1.2565971349585323E-2</v>
      </c>
      <c r="N9" s="9">
        <v>33</v>
      </c>
      <c r="O9" s="20">
        <f>(N9/$X9)</f>
        <v>8.2935410907263134E-3</v>
      </c>
      <c r="P9" s="9">
        <v>47</v>
      </c>
      <c r="Q9" s="16">
        <f>(P9/$X9)</f>
        <v>1.1812013068610204E-2</v>
      </c>
      <c r="R9" s="9">
        <v>20</v>
      </c>
      <c r="S9" s="22">
        <f>(R9/$X9)</f>
        <v>5.0263885398341293E-3</v>
      </c>
      <c r="T9" s="9">
        <v>9</v>
      </c>
      <c r="U9" s="22">
        <f>(T9/$X9)</f>
        <v>2.2618748429253581E-3</v>
      </c>
      <c r="V9" s="10">
        <v>0</v>
      </c>
      <c r="W9" s="25">
        <f>(V9/$X9)</f>
        <v>0</v>
      </c>
      <c r="X9" s="9">
        <f>SUM(B9+D9+F9+H9+J9+L9+N9+P9+R9+T9+V9)</f>
        <v>3979</v>
      </c>
      <c r="Y9" s="22">
        <f>(X9/$X9)</f>
        <v>1</v>
      </c>
    </row>
    <row r="10" spans="1:25" x14ac:dyDescent="0.25">
      <c r="A10" s="42" t="s">
        <v>21</v>
      </c>
      <c r="B10" s="9">
        <v>730</v>
      </c>
      <c r="C10" s="16">
        <f t="shared" si="1"/>
        <v>8.2766439909297052E-2</v>
      </c>
      <c r="D10" s="9">
        <v>1992</v>
      </c>
      <c r="E10" s="20">
        <f t="shared" si="0"/>
        <v>0.22585034013605443</v>
      </c>
      <c r="F10" s="9">
        <v>1887</v>
      </c>
      <c r="G10" s="20">
        <f t="shared" si="2"/>
        <v>0.21394557823129251</v>
      </c>
      <c r="H10" s="9">
        <v>1873</v>
      </c>
      <c r="I10" s="16">
        <f t="shared" ref="I10:K11" si="3">(H10/$X10)</f>
        <v>0.21235827664399093</v>
      </c>
      <c r="J10" s="9">
        <v>976</v>
      </c>
      <c r="K10" s="16">
        <f t="shared" si="3"/>
        <v>0.11065759637188209</v>
      </c>
      <c r="L10" s="9">
        <v>477</v>
      </c>
      <c r="M10" s="16">
        <f t="shared" ref="M10:M11" si="4">(L10/$X10)</f>
        <v>5.4081632653061228E-2</v>
      </c>
      <c r="N10" s="9">
        <v>256</v>
      </c>
      <c r="O10" s="20">
        <f t="shared" ref="O10:O11" si="5">(N10/$X10)</f>
        <v>2.9024943310657598E-2</v>
      </c>
      <c r="P10" s="9">
        <v>339</v>
      </c>
      <c r="Q10" s="16">
        <f t="shared" ref="Q10:Q11" si="6">(P10/$X10)</f>
        <v>3.8435374149659862E-2</v>
      </c>
      <c r="R10" s="9">
        <v>201</v>
      </c>
      <c r="S10" s="22">
        <f t="shared" ref="S10:S11" si="7">(R10/$X10)</f>
        <v>2.2789115646258504E-2</v>
      </c>
      <c r="T10" s="9">
        <v>89</v>
      </c>
      <c r="U10" s="22">
        <f t="shared" ref="U10:U11" si="8">(T10/$X10)</f>
        <v>1.0090702947845805E-2</v>
      </c>
      <c r="V10" s="10">
        <v>0</v>
      </c>
      <c r="W10" s="25">
        <f t="shared" ref="W10:W11" si="9">(V10/$X10)</f>
        <v>0</v>
      </c>
      <c r="X10" s="9">
        <f>SUM(B10+D10+F10+H10+J10+L10+N10+P10+R10+T10+V10)</f>
        <v>8820</v>
      </c>
      <c r="Y10" s="22">
        <f t="shared" ref="Y10:Y11" si="10">(X10/$X10)</f>
        <v>1</v>
      </c>
    </row>
    <row r="11" spans="1:25" x14ac:dyDescent="0.25">
      <c r="A11" s="42" t="s">
        <v>22</v>
      </c>
      <c r="B11" s="9">
        <v>150</v>
      </c>
      <c r="C11" s="17">
        <f t="shared" si="1"/>
        <v>3.6258158085569252E-2</v>
      </c>
      <c r="D11" s="9">
        <v>1166</v>
      </c>
      <c r="E11" s="26">
        <f t="shared" si="0"/>
        <v>0.28184674885182498</v>
      </c>
      <c r="F11" s="9">
        <v>1159</v>
      </c>
      <c r="G11" s="26">
        <f t="shared" si="2"/>
        <v>0.28015470147449845</v>
      </c>
      <c r="H11" s="9">
        <v>783</v>
      </c>
      <c r="I11" s="17">
        <f t="shared" si="3"/>
        <v>0.1892675852066715</v>
      </c>
      <c r="J11" s="9">
        <v>348</v>
      </c>
      <c r="K11" s="17">
        <f t="shared" si="3"/>
        <v>8.4118926758520673E-2</v>
      </c>
      <c r="L11" s="9">
        <v>148</v>
      </c>
      <c r="M11" s="17">
        <f t="shared" si="4"/>
        <v>3.5774715977761662E-2</v>
      </c>
      <c r="N11" s="9">
        <v>107</v>
      </c>
      <c r="O11" s="26">
        <f t="shared" si="5"/>
        <v>2.5864152767706067E-2</v>
      </c>
      <c r="P11" s="9">
        <v>136</v>
      </c>
      <c r="Q11" s="17">
        <f t="shared" si="6"/>
        <v>3.2874063330916123E-2</v>
      </c>
      <c r="R11" s="9">
        <v>98</v>
      </c>
      <c r="S11" s="22">
        <f t="shared" si="7"/>
        <v>2.3688663282571912E-2</v>
      </c>
      <c r="T11" s="9">
        <v>41</v>
      </c>
      <c r="U11" s="22">
        <f t="shared" si="8"/>
        <v>9.9105632100555952E-3</v>
      </c>
      <c r="V11" s="10">
        <v>1</v>
      </c>
      <c r="W11" s="25">
        <f t="shared" si="9"/>
        <v>2.4172105390379503E-4</v>
      </c>
      <c r="X11" s="9">
        <f>SUM(B11+D11+F11+H11+J11+L11+N11+P11+R11+T11+V11)</f>
        <v>4137</v>
      </c>
      <c r="Y11" s="22">
        <f t="shared" si="10"/>
        <v>1</v>
      </c>
    </row>
    <row r="12" spans="1:25" x14ac:dyDescent="0.25">
      <c r="A12" s="40" t="s">
        <v>1</v>
      </c>
      <c r="B12" s="6">
        <f>B5+B6+B7</f>
        <v>3890</v>
      </c>
      <c r="C12" s="12">
        <f t="shared" si="1"/>
        <v>6.1351628420471573E-2</v>
      </c>
      <c r="D12" s="6">
        <f>D5+D6+D7</f>
        <v>17253</v>
      </c>
      <c r="E12" s="12">
        <f t="shared" si="0"/>
        <v>0.27210787792760821</v>
      </c>
      <c r="F12" s="6">
        <f>F5+F6+F7</f>
        <v>13390</v>
      </c>
      <c r="G12" s="12">
        <f t="shared" si="2"/>
        <v>0.211182083431906</v>
      </c>
      <c r="H12" s="6">
        <f>H5+H6+H7</f>
        <v>10021</v>
      </c>
      <c r="I12" s="18">
        <f>(H12/$X12)</f>
        <v>0.15804747259679836</v>
      </c>
      <c r="J12" s="6">
        <f>J5+J6+J7</f>
        <v>6695</v>
      </c>
      <c r="K12" s="17">
        <f>(J12/$X12)</f>
        <v>0.105591041715953</v>
      </c>
      <c r="L12" s="6">
        <f>L5+L6+L7</f>
        <v>4054</v>
      </c>
      <c r="M12" s="18">
        <f>(L12/$X12)</f>
        <v>6.3938175222774229E-2</v>
      </c>
      <c r="N12" s="6">
        <f>N5+N6+N7</f>
        <v>2795</v>
      </c>
      <c r="O12" s="12">
        <f>(N12/$X12)</f>
        <v>4.4081697027048339E-2</v>
      </c>
      <c r="P12" s="6">
        <f>P5+P6+P7</f>
        <v>3084</v>
      </c>
      <c r="Q12" s="18">
        <f>(P12/$X12)</f>
        <v>4.8639697184764609E-2</v>
      </c>
      <c r="R12" s="6">
        <f>R5+R6+R7</f>
        <v>1658</v>
      </c>
      <c r="S12" s="23">
        <f>(R12/$X12)</f>
        <v>2.6149357306206135E-2</v>
      </c>
      <c r="T12" s="6">
        <f>T5+T6+T7</f>
        <v>547</v>
      </c>
      <c r="U12" s="23">
        <f>(T12/$X12)</f>
        <v>8.6270798832899613E-3</v>
      </c>
      <c r="V12" s="7">
        <f>V5+V6+V7</f>
        <v>18</v>
      </c>
      <c r="W12" s="24">
        <f>(V12/$X12)</f>
        <v>2.8388928317955999E-4</v>
      </c>
      <c r="X12" s="6">
        <f>SUM(X5+X6+X7)</f>
        <v>63405</v>
      </c>
      <c r="Y12" s="23">
        <f>(X12/$X12)</f>
        <v>1</v>
      </c>
    </row>
    <row r="13" spans="1:25" x14ac:dyDescent="0.25">
      <c r="A13" s="33" t="s">
        <v>39</v>
      </c>
      <c r="B13" s="33"/>
      <c r="C13" s="33"/>
      <c r="D13" s="33"/>
      <c r="E13" s="33"/>
      <c r="F13" s="33"/>
      <c r="G13" s="33"/>
      <c r="H13" s="33"/>
      <c r="I13" s="33"/>
      <c r="J13" s="33"/>
      <c r="K13" s="2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25">
      <c r="A14" s="54" t="s">
        <v>43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x14ac:dyDescent="0.25">
      <c r="A15" s="54" t="s">
        <v>64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</sheetData>
  <mergeCells count="15"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14:Y14"/>
    <mergeCell ref="A15:Y15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37"/>
  <sheetViews>
    <sheetView zoomScaleNormal="100" workbookViewId="0">
      <selection activeCell="V17" sqref="V17"/>
    </sheetView>
  </sheetViews>
  <sheetFormatPr defaultColWidth="9.140625" defaultRowHeight="12.75" x14ac:dyDescent="0.2"/>
  <cols>
    <col min="1" max="1" width="28.5703125" style="1" customWidth="1"/>
    <col min="2" max="2" width="6.85546875" style="1" bestFit="1" customWidth="1"/>
    <col min="3" max="3" width="6.28515625" style="1" bestFit="1" customWidth="1"/>
    <col min="4" max="4" width="7.85546875" style="1" bestFit="1" customWidth="1"/>
    <col min="5" max="5" width="6.28515625" style="1" bestFit="1" customWidth="1"/>
    <col min="6" max="6" width="7.85546875" style="1" bestFit="1" customWidth="1"/>
    <col min="7" max="7" width="6.28515625" style="1" bestFit="1" customWidth="1"/>
    <col min="8" max="8" width="7.85546875" style="1" bestFit="1" customWidth="1"/>
    <col min="9" max="9" width="6.28515625" style="1" bestFit="1" customWidth="1"/>
    <col min="10" max="10" width="7.85546875" style="1" bestFit="1" customWidth="1"/>
    <col min="11" max="11" width="6.28515625" style="1" bestFit="1" customWidth="1"/>
    <col min="12" max="12" width="6.85546875" style="1" bestFit="1" customWidth="1"/>
    <col min="13" max="13" width="6.28515625" style="1" bestFit="1" customWidth="1"/>
    <col min="14" max="14" width="6.85546875" style="1" bestFit="1" customWidth="1"/>
    <col min="15" max="15" width="6.28515625" style="1" bestFit="1" customWidth="1"/>
    <col min="16" max="16" width="6.85546875" style="1" bestFit="1" customWidth="1"/>
    <col min="17" max="17" width="6.28515625" style="1" bestFit="1" customWidth="1"/>
    <col min="18" max="18" width="6.85546875" style="1" bestFit="1" customWidth="1"/>
    <col min="19" max="19" width="6.28515625" style="1" bestFit="1" customWidth="1"/>
    <col min="20" max="21" width="5.28515625" style="1" bestFit="1" customWidth="1"/>
    <col min="22" max="22" width="4.28515625" style="1" bestFit="1" customWidth="1"/>
    <col min="23" max="23" width="5.28515625" style="1" bestFit="1" customWidth="1"/>
    <col min="24" max="24" width="7.8554687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x14ac:dyDescent="0.2">
      <c r="A5" s="40" t="s">
        <v>4</v>
      </c>
      <c r="B5" s="5">
        <f>SUM(B6:B17)</f>
        <v>2465</v>
      </c>
      <c r="C5" s="18">
        <f t="shared" ref="C5:C24" si="0">(B5/$X5)</f>
        <v>4.4693041302534722E-2</v>
      </c>
      <c r="D5" s="5">
        <f>SUM(D6:D17)</f>
        <v>12630</v>
      </c>
      <c r="E5" s="18">
        <f t="shared" ref="E5:E24" si="1">(D5/$X5)</f>
        <v>0.2289951771403706</v>
      </c>
      <c r="F5" s="36">
        <f>SUM(F6:F17)</f>
        <v>9686</v>
      </c>
      <c r="G5" s="18">
        <f>(F5/$X5)</f>
        <v>0.17561736229466585</v>
      </c>
      <c r="H5" s="36">
        <f>SUM(H6:H17)</f>
        <v>8796</v>
      </c>
      <c r="I5" s="18">
        <f>(H5/$X5)</f>
        <v>0.15948072669253363</v>
      </c>
      <c r="J5" s="5">
        <f>SUM(J6:J17)</f>
        <v>7692</v>
      </c>
      <c r="K5" s="28">
        <f>(J5/$X5)</f>
        <v>0.13946404612539434</v>
      </c>
      <c r="L5" s="5">
        <f>SUM(L6:L17)</f>
        <v>4251</v>
      </c>
      <c r="M5" s="18">
        <f>(L5/$X5)</f>
        <v>7.7075098814229248E-2</v>
      </c>
      <c r="N5" s="5">
        <f>SUM(N6:N17)</f>
        <v>2899</v>
      </c>
      <c r="O5" s="12">
        <f>(N5/$X5)</f>
        <v>5.2561917539978971E-2</v>
      </c>
      <c r="P5" s="5">
        <f>SUM(P6:P17)</f>
        <v>3873</v>
      </c>
      <c r="Q5" s="18">
        <f>(P5/$X5)</f>
        <v>7.0221561446132647E-2</v>
      </c>
      <c r="R5" s="6">
        <f>SUM(R6:R17)</f>
        <v>2124</v>
      </c>
      <c r="S5" s="21">
        <f>(R5/$X5)</f>
        <v>3.8510352830257097E-2</v>
      </c>
      <c r="T5" s="6">
        <f>SUM(T6:T17)</f>
        <v>723</v>
      </c>
      <c r="U5" s="23">
        <f>(T5/$X5)</f>
        <v>1.3108750045327628E-2</v>
      </c>
      <c r="V5" s="11">
        <f>SUM(V6:V17)</f>
        <v>15</v>
      </c>
      <c r="W5" s="24">
        <f>(V5/$X5)</f>
        <v>2.7196576857526202E-4</v>
      </c>
      <c r="X5" s="6">
        <f>SUM(X6:X17)</f>
        <v>55154</v>
      </c>
      <c r="Y5" s="23">
        <f>(X5/$X5)</f>
        <v>1</v>
      </c>
    </row>
    <row r="6" spans="1:25" s="8" customFormat="1" x14ac:dyDescent="0.2">
      <c r="A6" s="41" t="s">
        <v>5</v>
      </c>
      <c r="B6" s="32">
        <v>141</v>
      </c>
      <c r="C6" s="16">
        <f t="shared" si="0"/>
        <v>8.7960074859638179E-2</v>
      </c>
      <c r="D6" s="32">
        <v>384</v>
      </c>
      <c r="E6" s="15">
        <f t="shared" si="1"/>
        <v>0.23955084217092951</v>
      </c>
      <c r="F6" s="32">
        <v>284</v>
      </c>
      <c r="G6" s="15">
        <f t="shared" ref="G6:G17" si="2">(F6/$X6)</f>
        <v>0.17716781035558329</v>
      </c>
      <c r="H6" s="32">
        <v>220</v>
      </c>
      <c r="I6" s="15">
        <f t="shared" ref="I6:K17" si="3">(H6/$X6)</f>
        <v>0.1372426699937617</v>
      </c>
      <c r="J6" s="32">
        <v>187</v>
      </c>
      <c r="K6" s="29">
        <f t="shared" si="3"/>
        <v>0.11665626949469744</v>
      </c>
      <c r="L6" s="32">
        <v>97</v>
      </c>
      <c r="M6" s="15">
        <f t="shared" ref="M6:O17" si="4">(L6/$X6)</f>
        <v>6.0511540860885837E-2</v>
      </c>
      <c r="N6" s="32">
        <v>72</v>
      </c>
      <c r="O6" s="19">
        <f t="shared" si="4"/>
        <v>4.4915782907049284E-2</v>
      </c>
      <c r="P6" s="32">
        <v>117</v>
      </c>
      <c r="Q6" s="15">
        <f t="shared" ref="Q6:Q17" si="5">(P6/$X6)</f>
        <v>7.298814722395508E-2</v>
      </c>
      <c r="R6" s="32">
        <v>83</v>
      </c>
      <c r="S6" s="22">
        <f t="shared" ref="S6:S17" si="6">(R6/$X6)</f>
        <v>5.1777916406737366E-2</v>
      </c>
      <c r="T6" s="32">
        <v>18</v>
      </c>
      <c r="U6" s="22">
        <f t="shared" ref="U6:U17" si="7">(T6/$X6)</f>
        <v>1.1228945726762321E-2</v>
      </c>
      <c r="V6" s="10">
        <v>0</v>
      </c>
      <c r="W6" s="25">
        <f t="shared" ref="W6:W17" si="8">(V6/$X6)</f>
        <v>0</v>
      </c>
      <c r="X6" s="9">
        <f>SUM(B6+D6+F6+H6+J6+L6+N6+P6+R6+T6+V6)</f>
        <v>1603</v>
      </c>
      <c r="Y6" s="22">
        <f t="shared" ref="Y6:Y17" si="9">(X6/$X6)</f>
        <v>1</v>
      </c>
    </row>
    <row r="7" spans="1:25" s="8" customFormat="1" x14ac:dyDescent="0.2">
      <c r="A7" s="42" t="s">
        <v>6</v>
      </c>
      <c r="B7" s="32">
        <v>171</v>
      </c>
      <c r="C7" s="16">
        <f t="shared" si="0"/>
        <v>4.1963190184049079E-2</v>
      </c>
      <c r="D7" s="32">
        <v>515</v>
      </c>
      <c r="E7" s="16">
        <f t="shared" si="1"/>
        <v>0.1263803680981595</v>
      </c>
      <c r="F7" s="32">
        <v>291</v>
      </c>
      <c r="G7" s="16">
        <f t="shared" si="2"/>
        <v>7.1411042944785272E-2</v>
      </c>
      <c r="H7" s="32">
        <v>708</v>
      </c>
      <c r="I7" s="16">
        <f t="shared" si="3"/>
        <v>0.17374233128834357</v>
      </c>
      <c r="J7" s="32">
        <v>732</v>
      </c>
      <c r="K7" s="16">
        <f t="shared" si="3"/>
        <v>0.1796319018404908</v>
      </c>
      <c r="L7" s="32">
        <v>494</v>
      </c>
      <c r="M7" s="16">
        <f t="shared" si="4"/>
        <v>0.12122699386503068</v>
      </c>
      <c r="N7" s="32">
        <v>374</v>
      </c>
      <c r="O7" s="20">
        <f t="shared" si="4"/>
        <v>9.1779141104294484E-2</v>
      </c>
      <c r="P7" s="32">
        <v>447</v>
      </c>
      <c r="Q7" s="16">
        <f t="shared" si="5"/>
        <v>0.10969325153374233</v>
      </c>
      <c r="R7" s="32">
        <v>38</v>
      </c>
      <c r="S7" s="22">
        <f t="shared" si="6"/>
        <v>9.3251533742331281E-3</v>
      </c>
      <c r="T7" s="32">
        <v>305</v>
      </c>
      <c r="U7" s="22">
        <f t="shared" si="7"/>
        <v>7.4846625766871164E-2</v>
      </c>
      <c r="V7" s="10">
        <v>0</v>
      </c>
      <c r="W7" s="25">
        <f t="shared" si="8"/>
        <v>0</v>
      </c>
      <c r="X7" s="9">
        <f>SUM(B7+D7+F7+H7+J7+L7+N7+P7+R7+T7+V7)</f>
        <v>4075</v>
      </c>
      <c r="Y7" s="22">
        <f t="shared" si="9"/>
        <v>1</v>
      </c>
    </row>
    <row r="8" spans="1:25" s="8" customFormat="1" x14ac:dyDescent="0.2">
      <c r="A8" s="42" t="s">
        <v>7</v>
      </c>
      <c r="B8" s="32">
        <v>503</v>
      </c>
      <c r="C8" s="16">
        <f t="shared" si="0"/>
        <v>6.1341463414634145E-2</v>
      </c>
      <c r="D8" s="32">
        <v>1752</v>
      </c>
      <c r="E8" s="16">
        <f t="shared" si="1"/>
        <v>0.21365853658536585</v>
      </c>
      <c r="F8" s="32">
        <v>1399</v>
      </c>
      <c r="G8" s="16">
        <f t="shared" si="2"/>
        <v>0.17060975609756099</v>
      </c>
      <c r="H8" s="32">
        <v>1258</v>
      </c>
      <c r="I8" s="16">
        <f t="shared" si="3"/>
        <v>0.15341463414634146</v>
      </c>
      <c r="J8" s="32">
        <v>1153</v>
      </c>
      <c r="K8" s="16">
        <f t="shared" si="3"/>
        <v>0.14060975609756099</v>
      </c>
      <c r="L8" s="32">
        <v>666</v>
      </c>
      <c r="M8" s="16">
        <f t="shared" si="4"/>
        <v>8.1219512195121954E-2</v>
      </c>
      <c r="N8" s="32">
        <v>425</v>
      </c>
      <c r="O8" s="20">
        <f t="shared" si="4"/>
        <v>5.1829268292682924E-2</v>
      </c>
      <c r="P8" s="32">
        <v>615</v>
      </c>
      <c r="Q8" s="16">
        <f t="shared" si="5"/>
        <v>7.4999999999999997E-2</v>
      </c>
      <c r="R8" s="32">
        <v>378</v>
      </c>
      <c r="S8" s="22">
        <f t="shared" si="6"/>
        <v>4.6097560975609755E-2</v>
      </c>
      <c r="T8" s="32">
        <v>51</v>
      </c>
      <c r="U8" s="22">
        <f t="shared" si="7"/>
        <v>6.2195121951219515E-3</v>
      </c>
      <c r="V8" s="10">
        <v>0</v>
      </c>
      <c r="W8" s="25">
        <f t="shared" si="8"/>
        <v>0</v>
      </c>
      <c r="X8" s="9">
        <f t="shared" ref="X8:X17" si="10">SUM(B8+D8+F8+H8+J8+L8+N8+P8+R8+T8+V8)</f>
        <v>8200</v>
      </c>
      <c r="Y8" s="22">
        <f t="shared" si="9"/>
        <v>1</v>
      </c>
    </row>
    <row r="9" spans="1:25" s="8" customFormat="1" ht="15" x14ac:dyDescent="0.25">
      <c r="A9" s="42" t="s">
        <v>8</v>
      </c>
      <c r="B9" s="31">
        <v>144</v>
      </c>
      <c r="C9" s="16">
        <f t="shared" si="0"/>
        <v>2.7241770715096481E-2</v>
      </c>
      <c r="D9" s="31">
        <v>1019</v>
      </c>
      <c r="E9" s="16">
        <f t="shared" si="1"/>
        <v>0.19277336360196745</v>
      </c>
      <c r="F9" s="31">
        <v>964</v>
      </c>
      <c r="G9" s="16">
        <f t="shared" si="2"/>
        <v>0.18236852062050701</v>
      </c>
      <c r="H9" s="31">
        <v>942</v>
      </c>
      <c r="I9" s="16">
        <f t="shared" si="3"/>
        <v>0.17820658342792281</v>
      </c>
      <c r="J9" s="31">
        <v>783</v>
      </c>
      <c r="K9" s="16">
        <f t="shared" si="3"/>
        <v>0.14812712826333713</v>
      </c>
      <c r="L9" s="31">
        <v>429</v>
      </c>
      <c r="M9" s="16">
        <f t="shared" si="4"/>
        <v>8.1157775255391598E-2</v>
      </c>
      <c r="N9" s="31">
        <v>296</v>
      </c>
      <c r="O9" s="20">
        <f t="shared" si="4"/>
        <v>5.5996973136587212E-2</v>
      </c>
      <c r="P9" s="31">
        <v>417</v>
      </c>
      <c r="Q9" s="16">
        <f t="shared" si="5"/>
        <v>7.8887627695800225E-2</v>
      </c>
      <c r="R9" s="31">
        <v>239</v>
      </c>
      <c r="S9" s="22">
        <f t="shared" si="6"/>
        <v>4.5213772228528189E-2</v>
      </c>
      <c r="T9" s="31">
        <v>53</v>
      </c>
      <c r="U9" s="22">
        <f t="shared" si="7"/>
        <v>1.00264850548619E-2</v>
      </c>
      <c r="V9" s="10">
        <v>0</v>
      </c>
      <c r="W9" s="25">
        <f t="shared" si="8"/>
        <v>0</v>
      </c>
      <c r="X9" s="9">
        <f t="shared" si="10"/>
        <v>5286</v>
      </c>
      <c r="Y9" s="22">
        <f t="shared" si="9"/>
        <v>1</v>
      </c>
    </row>
    <row r="10" spans="1:25" s="8" customFormat="1" x14ac:dyDescent="0.2">
      <c r="A10" s="42" t="s">
        <v>9</v>
      </c>
      <c r="B10" s="32">
        <v>258</v>
      </c>
      <c r="C10" s="16">
        <f t="shared" si="0"/>
        <v>3.5342465753424659E-2</v>
      </c>
      <c r="D10" s="32">
        <v>2022</v>
      </c>
      <c r="E10" s="16">
        <f t="shared" si="1"/>
        <v>0.27698630136986302</v>
      </c>
      <c r="F10" s="32">
        <v>1532</v>
      </c>
      <c r="G10" s="16">
        <f t="shared" si="2"/>
        <v>0.20986301369863014</v>
      </c>
      <c r="H10" s="32">
        <v>1135</v>
      </c>
      <c r="I10" s="16">
        <f t="shared" si="3"/>
        <v>0.15547945205479452</v>
      </c>
      <c r="J10" s="32">
        <v>917</v>
      </c>
      <c r="K10" s="16">
        <f t="shared" si="3"/>
        <v>0.12561643835616437</v>
      </c>
      <c r="L10" s="32">
        <v>451</v>
      </c>
      <c r="M10" s="16">
        <f t="shared" si="4"/>
        <v>6.1780821917808218E-2</v>
      </c>
      <c r="N10" s="32">
        <v>286</v>
      </c>
      <c r="O10" s="20">
        <f t="shared" si="4"/>
        <v>3.9178082191780823E-2</v>
      </c>
      <c r="P10" s="32">
        <v>380</v>
      </c>
      <c r="Q10" s="16">
        <f t="shared" si="5"/>
        <v>5.2054794520547946E-2</v>
      </c>
      <c r="R10" s="32">
        <v>273</v>
      </c>
      <c r="S10" s="22">
        <f t="shared" si="6"/>
        <v>3.7397260273972603E-2</v>
      </c>
      <c r="T10" s="32">
        <v>46</v>
      </c>
      <c r="U10" s="22">
        <f t="shared" si="7"/>
        <v>6.3013698630136989E-3</v>
      </c>
      <c r="V10" s="10">
        <v>0</v>
      </c>
      <c r="W10" s="25">
        <f t="shared" si="8"/>
        <v>0</v>
      </c>
      <c r="X10" s="9">
        <f t="shared" si="10"/>
        <v>7300</v>
      </c>
      <c r="Y10" s="22">
        <f t="shared" si="9"/>
        <v>1</v>
      </c>
    </row>
    <row r="11" spans="1:25" s="8" customFormat="1" x14ac:dyDescent="0.2">
      <c r="A11" s="42" t="s">
        <v>10</v>
      </c>
      <c r="B11" s="32">
        <v>113</v>
      </c>
      <c r="C11" s="16">
        <f t="shared" si="0"/>
        <v>3.7603993344425955E-2</v>
      </c>
      <c r="D11" s="32">
        <v>715</v>
      </c>
      <c r="E11" s="16">
        <f t="shared" si="1"/>
        <v>0.23793677204658903</v>
      </c>
      <c r="F11" s="32">
        <v>538</v>
      </c>
      <c r="G11" s="16">
        <f t="shared" si="2"/>
        <v>0.17903494176372711</v>
      </c>
      <c r="H11" s="32">
        <v>477</v>
      </c>
      <c r="I11" s="16">
        <f t="shared" si="3"/>
        <v>0.15873544093178035</v>
      </c>
      <c r="J11" s="32">
        <v>403</v>
      </c>
      <c r="K11" s="16">
        <f t="shared" si="3"/>
        <v>0.13410981697171381</v>
      </c>
      <c r="L11" s="32">
        <v>207</v>
      </c>
      <c r="M11" s="16">
        <f t="shared" si="4"/>
        <v>6.8885191347753741E-2</v>
      </c>
      <c r="N11" s="32">
        <v>137</v>
      </c>
      <c r="O11" s="20">
        <f t="shared" si="4"/>
        <v>4.5590682196339431E-2</v>
      </c>
      <c r="P11" s="32">
        <v>233</v>
      </c>
      <c r="Q11" s="16">
        <f t="shared" si="5"/>
        <v>7.7537437603993342E-2</v>
      </c>
      <c r="R11" s="32">
        <v>150</v>
      </c>
      <c r="S11" s="22">
        <f t="shared" si="6"/>
        <v>4.9916805324459232E-2</v>
      </c>
      <c r="T11" s="32">
        <v>32</v>
      </c>
      <c r="U11" s="22">
        <f t="shared" si="7"/>
        <v>1.064891846921797E-2</v>
      </c>
      <c r="V11" s="10">
        <v>0</v>
      </c>
      <c r="W11" s="25">
        <f t="shared" si="8"/>
        <v>0</v>
      </c>
      <c r="X11" s="9">
        <f t="shared" si="10"/>
        <v>3005</v>
      </c>
      <c r="Y11" s="22">
        <f t="shared" si="9"/>
        <v>1</v>
      </c>
    </row>
    <row r="12" spans="1:25" s="8" customFormat="1" x14ac:dyDescent="0.2">
      <c r="A12" s="42" t="s">
        <v>11</v>
      </c>
      <c r="B12" s="32">
        <v>284</v>
      </c>
      <c r="C12" s="16">
        <f>(B12/$X12)</f>
        <v>3.9988735567445789E-2</v>
      </c>
      <c r="D12" s="32">
        <v>1824</v>
      </c>
      <c r="E12" s="16">
        <f>(D12/$X12)</f>
        <v>0.25682906223598984</v>
      </c>
      <c r="F12" s="32">
        <v>1339</v>
      </c>
      <c r="G12" s="16">
        <f>(F12/$X12)</f>
        <v>0.18853843987609123</v>
      </c>
      <c r="H12" s="32">
        <v>1152</v>
      </c>
      <c r="I12" s="16">
        <f>(H12/$X12)</f>
        <v>0.16220782878062517</v>
      </c>
      <c r="J12" s="32">
        <v>956</v>
      </c>
      <c r="K12" s="16">
        <f>(J12/$X12)</f>
        <v>0.13460996902281047</v>
      </c>
      <c r="L12" s="32">
        <v>485</v>
      </c>
      <c r="M12" s="16">
        <f>(L12/$X12)</f>
        <v>6.829062235989862E-2</v>
      </c>
      <c r="N12" s="32">
        <v>343</v>
      </c>
      <c r="O12" s="20">
        <f>(N12/$X12)</f>
        <v>4.8296254576175722E-2</v>
      </c>
      <c r="P12" s="32">
        <v>459</v>
      </c>
      <c r="Q12" s="16">
        <f>(P12/$X12)</f>
        <v>6.4629681779780346E-2</v>
      </c>
      <c r="R12" s="32">
        <v>232</v>
      </c>
      <c r="S12" s="22">
        <f>(R12/$X12)</f>
        <v>3.2666854407209234E-2</v>
      </c>
      <c r="T12" s="32">
        <v>28</v>
      </c>
      <c r="U12" s="22">
        <f>(T12/$X12)</f>
        <v>3.942551393973529E-3</v>
      </c>
      <c r="V12" s="10">
        <v>0</v>
      </c>
      <c r="W12" s="25">
        <f>(V12/$X12)</f>
        <v>0</v>
      </c>
      <c r="X12" s="9">
        <f t="shared" si="10"/>
        <v>7102</v>
      </c>
      <c r="Y12" s="22">
        <f>(X12/$X12)</f>
        <v>1</v>
      </c>
    </row>
    <row r="13" spans="1:25" s="8" customFormat="1" x14ac:dyDescent="0.2">
      <c r="A13" s="42" t="s">
        <v>12</v>
      </c>
      <c r="B13" s="32">
        <v>182</v>
      </c>
      <c r="C13" s="16">
        <f>(B13/$X13)</f>
        <v>0.1127633209417596</v>
      </c>
      <c r="D13" s="32">
        <v>315</v>
      </c>
      <c r="E13" s="16">
        <f>(D13/$X13)</f>
        <v>0.19516728624535315</v>
      </c>
      <c r="F13" s="32">
        <v>263</v>
      </c>
      <c r="G13" s="16">
        <f>(F13/$X13)</f>
        <v>0.16294919454770757</v>
      </c>
      <c r="H13" s="32">
        <v>199</v>
      </c>
      <c r="I13" s="16">
        <f>(H13/$X13)</f>
        <v>0.12329615861214374</v>
      </c>
      <c r="J13" s="32">
        <v>163</v>
      </c>
      <c r="K13" s="16">
        <f>(J13/$X13)</f>
        <v>0.10099132589838909</v>
      </c>
      <c r="L13" s="32">
        <v>83</v>
      </c>
      <c r="M13" s="16">
        <f>(L13/$X13)</f>
        <v>5.1425030978934326E-2</v>
      </c>
      <c r="N13" s="32">
        <v>78</v>
      </c>
      <c r="O13" s="20">
        <f>(N13/$X13)</f>
        <v>4.8327137546468404E-2</v>
      </c>
      <c r="P13" s="32">
        <v>115</v>
      </c>
      <c r="Q13" s="16">
        <f>(P13/$X13)</f>
        <v>7.1251548946716231E-2</v>
      </c>
      <c r="R13" s="32">
        <v>94</v>
      </c>
      <c r="S13" s="22">
        <f>(R13/$X13)</f>
        <v>5.8240396530359353E-2</v>
      </c>
      <c r="T13" s="32">
        <v>122</v>
      </c>
      <c r="U13" s="22">
        <f>(T13/$X13)</f>
        <v>7.5588599752168528E-2</v>
      </c>
      <c r="V13" s="10">
        <v>0</v>
      </c>
      <c r="W13" s="25">
        <f>(V13/$X13)</f>
        <v>0</v>
      </c>
      <c r="X13" s="9">
        <f t="shared" si="10"/>
        <v>1614</v>
      </c>
      <c r="Y13" s="22">
        <f>(X13/$X13)</f>
        <v>1</v>
      </c>
    </row>
    <row r="14" spans="1:25" s="8" customFormat="1" x14ac:dyDescent="0.2">
      <c r="A14" s="42" t="s">
        <v>13</v>
      </c>
      <c r="B14" s="32">
        <v>236</v>
      </c>
      <c r="C14" s="16">
        <f t="shared" si="0"/>
        <v>3.7089423228037093E-2</v>
      </c>
      <c r="D14" s="32">
        <v>1416</v>
      </c>
      <c r="E14" s="16">
        <f t="shared" si="1"/>
        <v>0.22253653936822254</v>
      </c>
      <c r="F14" s="32">
        <v>1217</v>
      </c>
      <c r="G14" s="16">
        <f t="shared" si="2"/>
        <v>0.19126198334119127</v>
      </c>
      <c r="H14" s="32">
        <v>1119</v>
      </c>
      <c r="I14" s="16">
        <f t="shared" si="3"/>
        <v>0.17586044318717586</v>
      </c>
      <c r="J14" s="32">
        <v>935</v>
      </c>
      <c r="K14" s="16">
        <f t="shared" si="3"/>
        <v>0.14694326575514693</v>
      </c>
      <c r="L14" s="32">
        <v>488</v>
      </c>
      <c r="M14" s="16">
        <f t="shared" si="4"/>
        <v>7.6693383624076697E-2</v>
      </c>
      <c r="N14" s="32">
        <v>294</v>
      </c>
      <c r="O14" s="20">
        <f t="shared" si="4"/>
        <v>4.6204620462046202E-2</v>
      </c>
      <c r="P14" s="32">
        <v>371</v>
      </c>
      <c r="Q14" s="16">
        <f t="shared" si="5"/>
        <v>5.8305830583058306E-2</v>
      </c>
      <c r="R14" s="32">
        <v>262</v>
      </c>
      <c r="S14" s="22">
        <f t="shared" si="6"/>
        <v>4.1175546126041178E-2</v>
      </c>
      <c r="T14" s="32">
        <v>25</v>
      </c>
      <c r="U14" s="22">
        <f t="shared" si="7"/>
        <v>3.9289643250039292E-3</v>
      </c>
      <c r="V14" s="10">
        <v>0</v>
      </c>
      <c r="W14" s="25">
        <f t="shared" si="8"/>
        <v>0</v>
      </c>
      <c r="X14" s="9">
        <f t="shared" si="10"/>
        <v>6363</v>
      </c>
      <c r="Y14" s="22">
        <f t="shared" si="9"/>
        <v>1</v>
      </c>
    </row>
    <row r="15" spans="1:25" s="8" customFormat="1" x14ac:dyDescent="0.2">
      <c r="A15" s="42" t="s">
        <v>14</v>
      </c>
      <c r="B15" s="32">
        <v>82</v>
      </c>
      <c r="C15" s="16">
        <f t="shared" si="0"/>
        <v>4.3547530536378123E-2</v>
      </c>
      <c r="D15" s="32">
        <v>464</v>
      </c>
      <c r="E15" s="16">
        <f t="shared" si="1"/>
        <v>0.24641529474243229</v>
      </c>
      <c r="F15" s="32">
        <v>322</v>
      </c>
      <c r="G15" s="16">
        <f t="shared" si="2"/>
        <v>0.17100371747211895</v>
      </c>
      <c r="H15" s="32">
        <v>247</v>
      </c>
      <c r="I15" s="16">
        <f t="shared" si="3"/>
        <v>0.13117365905469994</v>
      </c>
      <c r="J15" s="32">
        <v>267</v>
      </c>
      <c r="K15" s="16">
        <f t="shared" si="3"/>
        <v>0.14179500796601169</v>
      </c>
      <c r="L15" s="32">
        <v>143</v>
      </c>
      <c r="M15" s="16">
        <f t="shared" si="4"/>
        <v>7.5942644715878915E-2</v>
      </c>
      <c r="N15" s="32">
        <v>118</v>
      </c>
      <c r="O15" s="20">
        <f t="shared" si="4"/>
        <v>6.2665958576739247E-2</v>
      </c>
      <c r="P15" s="32">
        <v>146</v>
      </c>
      <c r="Q15" s="16">
        <f t="shared" si="5"/>
        <v>7.7535847052575671E-2</v>
      </c>
      <c r="R15" s="32">
        <v>71</v>
      </c>
      <c r="S15" s="22">
        <f t="shared" si="6"/>
        <v>3.7705788635156667E-2</v>
      </c>
      <c r="T15" s="32">
        <v>8</v>
      </c>
      <c r="U15" s="22">
        <f t="shared" si="7"/>
        <v>4.2485395645246943E-3</v>
      </c>
      <c r="V15" s="10">
        <v>15</v>
      </c>
      <c r="W15" s="25">
        <f t="shared" si="8"/>
        <v>7.9660116834838028E-3</v>
      </c>
      <c r="X15" s="9">
        <f t="shared" si="10"/>
        <v>1883</v>
      </c>
      <c r="Y15" s="22">
        <f t="shared" si="9"/>
        <v>1</v>
      </c>
    </row>
    <row r="16" spans="1:25" s="8" customFormat="1" x14ac:dyDescent="0.2">
      <c r="A16" s="42" t="s">
        <v>15</v>
      </c>
      <c r="B16" s="32">
        <v>200</v>
      </c>
      <c r="C16" s="16">
        <f t="shared" si="0"/>
        <v>4.4150110375275942E-2</v>
      </c>
      <c r="D16" s="32">
        <v>1077</v>
      </c>
      <c r="E16" s="16">
        <f t="shared" si="1"/>
        <v>0.23774834437086093</v>
      </c>
      <c r="F16" s="32">
        <v>700</v>
      </c>
      <c r="G16" s="16">
        <f t="shared" si="2"/>
        <v>0.1545253863134658</v>
      </c>
      <c r="H16" s="32">
        <v>629</v>
      </c>
      <c r="I16" s="16">
        <f t="shared" si="3"/>
        <v>0.13885209713024282</v>
      </c>
      <c r="J16" s="32">
        <v>656</v>
      </c>
      <c r="K16" s="16">
        <f t="shared" si="3"/>
        <v>0.14481236203090508</v>
      </c>
      <c r="L16" s="32">
        <v>424</v>
      </c>
      <c r="M16" s="16">
        <f t="shared" si="4"/>
        <v>9.3598233995584992E-2</v>
      </c>
      <c r="N16" s="32">
        <v>277</v>
      </c>
      <c r="O16" s="20">
        <f t="shared" si="4"/>
        <v>6.1147902869757173E-2</v>
      </c>
      <c r="P16" s="32">
        <v>360</v>
      </c>
      <c r="Q16" s="16">
        <f t="shared" si="5"/>
        <v>7.9470198675496692E-2</v>
      </c>
      <c r="R16" s="32">
        <v>187</v>
      </c>
      <c r="S16" s="22">
        <f t="shared" si="6"/>
        <v>4.1280353200883003E-2</v>
      </c>
      <c r="T16" s="32">
        <v>20</v>
      </c>
      <c r="U16" s="22">
        <f t="shared" si="7"/>
        <v>4.4150110375275938E-3</v>
      </c>
      <c r="V16" s="10">
        <v>0</v>
      </c>
      <c r="W16" s="25">
        <f t="shared" si="8"/>
        <v>0</v>
      </c>
      <c r="X16" s="9">
        <f t="shared" si="10"/>
        <v>4530</v>
      </c>
      <c r="Y16" s="22">
        <f t="shared" si="9"/>
        <v>1</v>
      </c>
    </row>
    <row r="17" spans="1:36" s="8" customFormat="1" x14ac:dyDescent="0.2">
      <c r="A17" s="43" t="s">
        <v>16</v>
      </c>
      <c r="B17" s="32">
        <v>151</v>
      </c>
      <c r="C17" s="17">
        <f t="shared" si="0"/>
        <v>3.6012401621750539E-2</v>
      </c>
      <c r="D17" s="32">
        <v>1127</v>
      </c>
      <c r="E17" s="16">
        <f t="shared" si="1"/>
        <v>0.26878130217028379</v>
      </c>
      <c r="F17" s="32">
        <v>837</v>
      </c>
      <c r="G17" s="16">
        <f t="shared" si="2"/>
        <v>0.19961841163844501</v>
      </c>
      <c r="H17" s="32">
        <v>710</v>
      </c>
      <c r="I17" s="16">
        <f t="shared" si="3"/>
        <v>0.16932983544001909</v>
      </c>
      <c r="J17" s="32">
        <v>540</v>
      </c>
      <c r="K17" s="17">
        <f t="shared" si="3"/>
        <v>0.12878607202480324</v>
      </c>
      <c r="L17" s="32">
        <v>284</v>
      </c>
      <c r="M17" s="16">
        <f t="shared" si="4"/>
        <v>6.7731934176007633E-2</v>
      </c>
      <c r="N17" s="32">
        <v>199</v>
      </c>
      <c r="O17" s="20">
        <f t="shared" si="4"/>
        <v>4.746005246839971E-2</v>
      </c>
      <c r="P17" s="32">
        <v>213</v>
      </c>
      <c r="Q17" s="16">
        <f t="shared" si="5"/>
        <v>5.0798950632005721E-2</v>
      </c>
      <c r="R17" s="32">
        <v>117</v>
      </c>
      <c r="S17" s="22">
        <f t="shared" si="6"/>
        <v>2.7903648938707368E-2</v>
      </c>
      <c r="T17" s="32">
        <v>15</v>
      </c>
      <c r="U17" s="22">
        <f t="shared" si="7"/>
        <v>3.5773908895778677E-3</v>
      </c>
      <c r="V17" s="10">
        <v>0</v>
      </c>
      <c r="W17" s="25">
        <f t="shared" si="8"/>
        <v>0</v>
      </c>
      <c r="X17" s="9">
        <f t="shared" si="10"/>
        <v>4193</v>
      </c>
      <c r="Y17" s="22">
        <f t="shared" si="9"/>
        <v>1</v>
      </c>
    </row>
    <row r="18" spans="1:36" s="8" customFormat="1" x14ac:dyDescent="0.25">
      <c r="A18" s="40" t="s">
        <v>17</v>
      </c>
      <c r="B18" s="6">
        <v>2</v>
      </c>
      <c r="C18" s="18">
        <f t="shared" si="0"/>
        <v>1.0314595152140279E-3</v>
      </c>
      <c r="D18" s="6">
        <v>9</v>
      </c>
      <c r="E18" s="18">
        <f t="shared" si="1"/>
        <v>4.6415678184631255E-3</v>
      </c>
      <c r="F18" s="37">
        <v>38</v>
      </c>
      <c r="G18" s="18">
        <f t="shared" ref="G18:G24" si="11">(F18/$X18)</f>
        <v>1.9597730789066528E-2</v>
      </c>
      <c r="H18" s="37">
        <v>126</v>
      </c>
      <c r="I18" s="18">
        <f>(H18/$X18)</f>
        <v>6.4981949458483748E-2</v>
      </c>
      <c r="J18" s="6">
        <v>294</v>
      </c>
      <c r="K18" s="13">
        <f>(J18/$X18)</f>
        <v>0.15162454873646208</v>
      </c>
      <c r="L18" s="6">
        <v>299</v>
      </c>
      <c r="M18" s="18">
        <f>(L18/$X18)</f>
        <v>0.15420319752449715</v>
      </c>
      <c r="N18" s="6">
        <v>304</v>
      </c>
      <c r="O18" s="12">
        <f>(N18/$X18)</f>
        <v>0.15678184631253222</v>
      </c>
      <c r="P18" s="6">
        <v>519</v>
      </c>
      <c r="Q18" s="18">
        <f>(P18/$X18)</f>
        <v>0.26766374419804023</v>
      </c>
      <c r="R18" s="6">
        <v>334</v>
      </c>
      <c r="S18" s="23">
        <f>(R18/$X18)</f>
        <v>0.17225373904074265</v>
      </c>
      <c r="T18" s="6">
        <v>12</v>
      </c>
      <c r="U18" s="23">
        <f>(T18/$X18)</f>
        <v>6.1887570912841673E-3</v>
      </c>
      <c r="V18" s="7">
        <v>2</v>
      </c>
      <c r="W18" s="24">
        <f>(V18/$X18)</f>
        <v>1.0314595152140279E-3</v>
      </c>
      <c r="X18" s="6">
        <f>SUM(B18+D18+F18+H18+J18+L18+N18+P18+R18+T18+V18)</f>
        <v>1939</v>
      </c>
      <c r="Y18" s="23">
        <f>(X18/$X18)</f>
        <v>1</v>
      </c>
    </row>
    <row r="19" spans="1:36" s="8" customFormat="1" x14ac:dyDescent="0.25">
      <c r="A19" s="40" t="s">
        <v>18</v>
      </c>
      <c r="B19" s="6">
        <f>SUM(B20:B23)</f>
        <v>1135</v>
      </c>
      <c r="C19" s="12">
        <f t="shared" si="0"/>
        <v>3.3283481422832176E-2</v>
      </c>
      <c r="D19" s="6">
        <f>SUM(D20:D23)</f>
        <v>8258</v>
      </c>
      <c r="E19" s="18">
        <f t="shared" si="1"/>
        <v>0.24216298642268555</v>
      </c>
      <c r="F19" s="37">
        <f>SUM(F20:F23)</f>
        <v>8649</v>
      </c>
      <c r="G19" s="18">
        <f t="shared" si="11"/>
        <v>0.25362892583795199</v>
      </c>
      <c r="H19" s="37">
        <f>SUM(H20:H23)</f>
        <v>6901</v>
      </c>
      <c r="I19" s="18">
        <f>(H19/$X19)</f>
        <v>0.20236943198146681</v>
      </c>
      <c r="J19" s="6">
        <f>SUM(J20:J23)</f>
        <v>4075</v>
      </c>
      <c r="K19" s="18">
        <f>(J19/$X19)</f>
        <v>0.1194979619366001</v>
      </c>
      <c r="L19" s="6">
        <f>SUM(L20:L23)</f>
        <v>1859</v>
      </c>
      <c r="M19" s="18">
        <f>(L19/$X19)</f>
        <v>5.4514530365678424E-2</v>
      </c>
      <c r="N19" s="6">
        <f>SUM(N20:N23)</f>
        <v>960</v>
      </c>
      <c r="O19" s="12">
        <f>(N19/$X19)</f>
        <v>2.8151667106536465E-2</v>
      </c>
      <c r="P19" s="6">
        <f>SUM(P20:P23)</f>
        <v>1240</v>
      </c>
      <c r="Q19" s="18">
        <f>(P19/$X19)</f>
        <v>3.6362570012609598E-2</v>
      </c>
      <c r="R19" s="6">
        <f>SUM(R20:R23)</f>
        <v>807</v>
      </c>
      <c r="S19" s="23">
        <f>(R19/$X19)</f>
        <v>2.3664995161432216E-2</v>
      </c>
      <c r="T19" s="6">
        <f>SUM(T20:T23)</f>
        <v>206</v>
      </c>
      <c r="U19" s="23">
        <f>(T19/$X19)</f>
        <v>6.0408785666109495E-3</v>
      </c>
      <c r="V19" s="7">
        <f>SUM(V20:V23)</f>
        <v>11</v>
      </c>
      <c r="W19" s="24">
        <f>(V19/$X19)</f>
        <v>3.2257118559573031E-4</v>
      </c>
      <c r="X19" s="6">
        <f>SUM(X20:X23)</f>
        <v>34101</v>
      </c>
      <c r="Y19" s="23">
        <f>(X19/$X19)</f>
        <v>1</v>
      </c>
    </row>
    <row r="20" spans="1:36" s="8" customFormat="1" x14ac:dyDescent="0.25">
      <c r="A20" s="42" t="s">
        <v>19</v>
      </c>
      <c r="B20" s="9">
        <v>255</v>
      </c>
      <c r="C20" s="15">
        <f t="shared" si="0"/>
        <v>2.1184680568247901E-2</v>
      </c>
      <c r="D20" s="9">
        <v>2527</v>
      </c>
      <c r="E20" s="15">
        <f t="shared" si="1"/>
        <v>0.20993603057240176</v>
      </c>
      <c r="F20" s="38">
        <v>2830</v>
      </c>
      <c r="G20" s="15">
        <f t="shared" si="11"/>
        <v>0.23510841571820221</v>
      </c>
      <c r="H20" s="38">
        <v>2656</v>
      </c>
      <c r="I20" s="15">
        <f>(H20/$X20)</f>
        <v>0.22065298662457422</v>
      </c>
      <c r="J20" s="9">
        <v>1738</v>
      </c>
      <c r="K20" s="15">
        <f>(J20/$X20)</f>
        <v>0.14438813657888178</v>
      </c>
      <c r="L20" s="9">
        <v>815</v>
      </c>
      <c r="M20" s="15">
        <f>(L20/$X20)</f>
        <v>6.7707900639694271E-2</v>
      </c>
      <c r="N20" s="9">
        <v>390</v>
      </c>
      <c r="O20" s="19">
        <f>(N20/$X20)</f>
        <v>3.240009969261444E-2</v>
      </c>
      <c r="P20" s="9">
        <v>495</v>
      </c>
      <c r="Q20" s="15">
        <f>(P20/$X20)</f>
        <v>4.1123203456010636E-2</v>
      </c>
      <c r="R20" s="9">
        <v>281</v>
      </c>
      <c r="S20" s="22">
        <f>(R20/$X20)</f>
        <v>2.3344687214422198E-2</v>
      </c>
      <c r="T20" s="9">
        <v>50</v>
      </c>
      <c r="U20" s="22">
        <f>(T20/$X20)</f>
        <v>4.1538589349505691E-3</v>
      </c>
      <c r="V20" s="10">
        <v>0</v>
      </c>
      <c r="W20" s="25">
        <f>(V20/$X20)</f>
        <v>0</v>
      </c>
      <c r="X20" s="9">
        <f>SUM(B20+D20+F20+H20+J20+L20+N20+P20+R20+T20)</f>
        <v>12037</v>
      </c>
      <c r="Y20" s="22">
        <f>(X20/$X20)</f>
        <v>1</v>
      </c>
    </row>
    <row r="21" spans="1:36" s="8" customFormat="1" x14ac:dyDescent="0.25">
      <c r="A21" s="42" t="s">
        <v>20</v>
      </c>
      <c r="B21" s="9">
        <v>435</v>
      </c>
      <c r="C21" s="16">
        <f t="shared" si="0"/>
        <v>8.2277283903915269E-2</v>
      </c>
      <c r="D21" s="9">
        <v>1758</v>
      </c>
      <c r="E21" s="16">
        <f t="shared" si="1"/>
        <v>0.33251371288065062</v>
      </c>
      <c r="F21" s="38">
        <v>1665</v>
      </c>
      <c r="G21" s="16">
        <f t="shared" si="11"/>
        <v>0.31492339701153771</v>
      </c>
      <c r="H21" s="38">
        <v>760</v>
      </c>
      <c r="I21" s="16">
        <f>(H21/$X21)</f>
        <v>0.14374881785511631</v>
      </c>
      <c r="J21" s="9">
        <v>278</v>
      </c>
      <c r="K21" s="16">
        <f>(J21/$X21)</f>
        <v>5.2581804425950444E-2</v>
      </c>
      <c r="L21" s="9">
        <v>133</v>
      </c>
      <c r="M21" s="16">
        <f>(L21/$X21)</f>
        <v>2.5156043124645356E-2</v>
      </c>
      <c r="N21" s="9">
        <v>65</v>
      </c>
      <c r="O21" s="20">
        <f>(N21/$X21)</f>
        <v>1.2294306790240211E-2</v>
      </c>
      <c r="P21" s="9">
        <v>96</v>
      </c>
      <c r="Q21" s="16">
        <f>(P21/$X21)</f>
        <v>1.8157745413277852E-2</v>
      </c>
      <c r="R21" s="9">
        <v>75</v>
      </c>
      <c r="S21" s="22">
        <f>(R21/$X21)</f>
        <v>1.4185738604123321E-2</v>
      </c>
      <c r="T21" s="9">
        <v>22</v>
      </c>
      <c r="U21" s="22">
        <f>(T21/$X21)</f>
        <v>4.1611499905428407E-3</v>
      </c>
      <c r="V21" s="10">
        <v>0</v>
      </c>
      <c r="W21" s="25">
        <f>(V21/$X21)</f>
        <v>0</v>
      </c>
      <c r="X21" s="9">
        <f t="shared" ref="X21" si="12">SUM(B21+D21+F21+H21+J21+L21+N21+P21+R21+T21)</f>
        <v>5287</v>
      </c>
      <c r="Y21" s="22">
        <f>(X21/$X21)</f>
        <v>1</v>
      </c>
    </row>
    <row r="22" spans="1:36" s="8" customFormat="1" x14ac:dyDescent="0.25">
      <c r="A22" s="42" t="s">
        <v>21</v>
      </c>
      <c r="B22" s="9">
        <v>254</v>
      </c>
      <c r="C22" s="16">
        <f t="shared" si="0"/>
        <v>2.3464203233256351E-2</v>
      </c>
      <c r="D22" s="9">
        <v>2433</v>
      </c>
      <c r="E22" s="16">
        <f t="shared" si="1"/>
        <v>0.22475750577367207</v>
      </c>
      <c r="F22" s="38">
        <v>2487</v>
      </c>
      <c r="G22" s="16">
        <f t="shared" si="11"/>
        <v>0.22974595842956119</v>
      </c>
      <c r="H22" s="38">
        <v>2262</v>
      </c>
      <c r="I22" s="16">
        <f t="shared" ref="I22:K23" si="13">(H22/$X22)</f>
        <v>0.2089607390300231</v>
      </c>
      <c r="J22" s="9">
        <v>1449</v>
      </c>
      <c r="K22" s="16">
        <f t="shared" si="13"/>
        <v>0.1338568129330254</v>
      </c>
      <c r="L22" s="9">
        <v>685</v>
      </c>
      <c r="M22" s="16">
        <f t="shared" ref="M22:M23" si="14">(L22/$X22)</f>
        <v>6.3279445727482675E-2</v>
      </c>
      <c r="N22" s="9">
        <v>380</v>
      </c>
      <c r="O22" s="20">
        <f t="shared" ref="O22:O23" si="15">(N22/$X22)</f>
        <v>3.5103926096997688E-2</v>
      </c>
      <c r="P22" s="9">
        <v>459</v>
      </c>
      <c r="Q22" s="16">
        <f t="shared" ref="Q22:Q23" si="16">(P22/$X22)</f>
        <v>4.2401847575057737E-2</v>
      </c>
      <c r="R22" s="9">
        <v>301</v>
      </c>
      <c r="S22" s="22">
        <f t="shared" ref="S22:S23" si="17">(R22/$X22)</f>
        <v>2.7806004618937643E-2</v>
      </c>
      <c r="T22" s="9">
        <v>113</v>
      </c>
      <c r="U22" s="22">
        <f t="shared" ref="U22:U23" si="18">(T22/$X22)</f>
        <v>1.0438799076212471E-2</v>
      </c>
      <c r="V22" s="10">
        <v>2</v>
      </c>
      <c r="W22" s="25">
        <f t="shared" ref="W22:W23" si="19">(V22/$X22)</f>
        <v>1.8475750577367207E-4</v>
      </c>
      <c r="X22" s="9">
        <f>SUM(B22+D22+F22+H22+J22+L22+N22+P22+R22+T22+V22)</f>
        <v>10825</v>
      </c>
      <c r="Y22" s="22">
        <f t="shared" ref="Y22:Y23" si="20">(X22/$X22)</f>
        <v>1</v>
      </c>
    </row>
    <row r="23" spans="1:36" s="8" customFormat="1" ht="15" x14ac:dyDescent="0.25">
      <c r="A23" s="42" t="s">
        <v>22</v>
      </c>
      <c r="B23" s="9">
        <v>191</v>
      </c>
      <c r="C23" s="17">
        <f t="shared" si="0"/>
        <v>3.2090053763440859E-2</v>
      </c>
      <c r="D23" s="9">
        <v>1540</v>
      </c>
      <c r="E23" s="17">
        <f t="shared" si="1"/>
        <v>0.25873655913978494</v>
      </c>
      <c r="F23">
        <v>1667</v>
      </c>
      <c r="G23" s="17">
        <f t="shared" si="11"/>
        <v>0.28007392473118281</v>
      </c>
      <c r="H23" s="38">
        <v>1223</v>
      </c>
      <c r="I23" s="17">
        <f t="shared" si="13"/>
        <v>0.20547715053763441</v>
      </c>
      <c r="J23" s="9">
        <v>610</v>
      </c>
      <c r="K23" s="17">
        <f t="shared" si="13"/>
        <v>0.10248655913978495</v>
      </c>
      <c r="L23" s="9">
        <v>226</v>
      </c>
      <c r="M23" s="17">
        <f t="shared" si="14"/>
        <v>3.7970430107526883E-2</v>
      </c>
      <c r="N23" s="9">
        <v>125</v>
      </c>
      <c r="O23" s="26">
        <f t="shared" si="15"/>
        <v>2.1001344086021504E-2</v>
      </c>
      <c r="P23" s="9">
        <v>190</v>
      </c>
      <c r="Q23" s="17">
        <f t="shared" si="16"/>
        <v>3.1922043010752688E-2</v>
      </c>
      <c r="R23" s="9">
        <v>150</v>
      </c>
      <c r="S23" s="22">
        <f t="shared" si="17"/>
        <v>2.5201612903225805E-2</v>
      </c>
      <c r="T23" s="9">
        <v>21</v>
      </c>
      <c r="U23" s="22">
        <f t="shared" si="18"/>
        <v>3.5282258064516128E-3</v>
      </c>
      <c r="V23" s="10">
        <v>9</v>
      </c>
      <c r="W23" s="25">
        <f t="shared" si="19"/>
        <v>1.5120967741935483E-3</v>
      </c>
      <c r="X23" s="9">
        <f>SUM(B23+D23+F23+H23+J23+L23+N23+P23+R23+T23+V23)</f>
        <v>5952</v>
      </c>
      <c r="Y23" s="22">
        <f t="shared" si="20"/>
        <v>1</v>
      </c>
    </row>
    <row r="24" spans="1:36" s="8" customFormat="1" x14ac:dyDescent="0.2">
      <c r="A24" s="40" t="s">
        <v>1</v>
      </c>
      <c r="B24" s="6">
        <f>SUM(B5+B18+B19)</f>
        <v>3602</v>
      </c>
      <c r="C24" s="12">
        <f t="shared" si="0"/>
        <v>3.9498212601706252E-2</v>
      </c>
      <c r="D24" s="6">
        <f>SUM(D5+D18+D19)</f>
        <v>20897</v>
      </c>
      <c r="E24" s="12">
        <f t="shared" si="1"/>
        <v>0.22914884751189771</v>
      </c>
      <c r="F24" s="6">
        <f>SUM(F5+F18+F19)</f>
        <v>18373</v>
      </c>
      <c r="G24" s="12">
        <f t="shared" si="11"/>
        <v>0.201471588043073</v>
      </c>
      <c r="H24" s="6">
        <f>SUM(H5+H18+H19)</f>
        <v>15823</v>
      </c>
      <c r="I24" s="18">
        <f>(H24/$X24)</f>
        <v>0.17350922209794503</v>
      </c>
      <c r="J24" s="6">
        <f>SUM(J5+J18+J19)</f>
        <v>12061</v>
      </c>
      <c r="K24" s="17">
        <f>(J24/$X24)</f>
        <v>0.13225650810360332</v>
      </c>
      <c r="L24" s="6">
        <f>SUM(L5+L18+L19)</f>
        <v>6409</v>
      </c>
      <c r="M24" s="18">
        <f>(L24/$X24)</f>
        <v>7.0278746408754963E-2</v>
      </c>
      <c r="N24" s="6">
        <f>SUM(N5+N18+N19)</f>
        <v>4163</v>
      </c>
      <c r="O24" s="12">
        <f>(N24/$X24)</f>
        <v>4.5649933109634402E-2</v>
      </c>
      <c r="P24" s="6">
        <f>SUM(P5+P18+P19)</f>
        <v>5632</v>
      </c>
      <c r="Q24" s="18">
        <f>(P24/$X24)</f>
        <v>6.1758449020768907E-2</v>
      </c>
      <c r="R24" s="6">
        <f>SUM(R5+R18+R19)</f>
        <v>3265</v>
      </c>
      <c r="S24" s="23">
        <f>(R24/$X24)</f>
        <v>3.580279404346777E-2</v>
      </c>
      <c r="T24" s="6">
        <f>SUM(T5+T18+T19)</f>
        <v>941</v>
      </c>
      <c r="U24" s="23">
        <f>(T24/$X24)</f>
        <v>1.0318661315437419E-2</v>
      </c>
      <c r="V24" s="7">
        <f>SUM(V5+V18+V19)</f>
        <v>28</v>
      </c>
      <c r="W24" s="24">
        <f>(V24/$X24)</f>
        <v>3.0703774371120907E-4</v>
      </c>
      <c r="X24" s="6">
        <f>SUM(X5+X18+X19)</f>
        <v>91194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39</v>
      </c>
      <c r="K25" s="27"/>
    </row>
    <row r="26" spans="1:36" x14ac:dyDescent="0.2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x14ac:dyDescent="0.2">
      <c r="A27" s="1" t="s">
        <v>44</v>
      </c>
    </row>
    <row r="28" spans="1:36" x14ac:dyDescent="0.2">
      <c r="A28" s="59" t="s">
        <v>51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30" spans="1:36" ht="15.75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36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36" ht="15" x14ac:dyDescent="0.25">
      <c r="B32"/>
      <c r="C32"/>
      <c r="D32"/>
      <c r="E32"/>
      <c r="F32"/>
      <c r="G32"/>
      <c r="H32"/>
      <c r="I32"/>
      <c r="J32"/>
      <c r="K32"/>
      <c r="L32"/>
      <c r="M32" s="32"/>
      <c r="N32" s="32"/>
    </row>
    <row r="33" spans="2:14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16">
    <mergeCell ref="A30:X30"/>
    <mergeCell ref="A26:Y26"/>
    <mergeCell ref="A28:Y28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71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3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8.7109375" style="1" customWidth="1"/>
    <col min="2" max="2" width="6.7109375" style="1" bestFit="1" customWidth="1"/>
    <col min="3" max="3" width="5.28515625" style="1" bestFit="1" customWidth="1"/>
    <col min="4" max="4" width="7.7109375" style="1" bestFit="1" customWidth="1"/>
    <col min="5" max="5" width="6.28515625" style="1" bestFit="1" customWidth="1"/>
    <col min="6" max="6" width="7.7109375" style="1" bestFit="1" customWidth="1"/>
    <col min="7" max="7" width="6.28515625" style="1" bestFit="1" customWidth="1"/>
    <col min="8" max="8" width="7.7109375" style="1" bestFit="1" customWidth="1"/>
    <col min="9" max="9" width="6.28515625" style="1" bestFit="1" customWidth="1"/>
    <col min="10" max="10" width="7.7109375" style="1" bestFit="1" customWidth="1"/>
    <col min="11" max="11" width="6.28515625" style="1" bestFit="1" customWidth="1"/>
    <col min="12" max="12" width="6.7109375" style="1" bestFit="1" customWidth="1"/>
    <col min="13" max="13" width="6.28515625" style="1" bestFit="1" customWidth="1"/>
    <col min="14" max="14" width="6.7109375" style="1" bestFit="1" customWidth="1"/>
    <col min="15" max="15" width="6" style="1" bestFit="1" customWidth="1"/>
    <col min="16" max="16" width="6.7109375" style="1" bestFit="1" customWidth="1"/>
    <col min="17" max="17" width="6.28515625" style="1" bestFit="1" customWidth="1"/>
    <col min="18" max="18" width="6.7109375" style="1" bestFit="1" customWidth="1"/>
    <col min="19" max="19" width="6" style="1" bestFit="1" customWidth="1"/>
    <col min="20" max="20" width="5.140625" style="1" bestFit="1" customWidth="1"/>
    <col min="21" max="21" width="5.28515625" style="1" bestFit="1" customWidth="1"/>
    <col min="22" max="22" width="4.140625" style="1" bestFit="1" customWidth="1"/>
    <col min="23" max="23" width="5.28515625" style="1" bestFit="1" customWidth="1"/>
    <col min="24" max="24" width="7.710937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x14ac:dyDescent="0.2">
      <c r="A5" s="40" t="s">
        <v>4</v>
      </c>
      <c r="B5" s="6">
        <f>SUM(B6:B17)</f>
        <v>2151</v>
      </c>
      <c r="C5" s="18">
        <f t="shared" ref="C5:C24" si="0">(B5/$X5)</f>
        <v>3.7752075398845147E-2</v>
      </c>
      <c r="D5" s="6">
        <f>SUM(D6:D17)</f>
        <v>13208</v>
      </c>
      <c r="E5" s="18">
        <f t="shared" ref="E5:E24" si="1">(D5/$X5)</f>
        <v>0.2318128367586921</v>
      </c>
      <c r="F5" s="37">
        <f>SUM(F6:F17)</f>
        <v>10157</v>
      </c>
      <c r="G5" s="18">
        <f>(F5/$X5)</f>
        <v>0.17826491391263141</v>
      </c>
      <c r="H5" s="37">
        <f>SUM(H6:H17)</f>
        <v>8831</v>
      </c>
      <c r="I5" s="18">
        <f>(H5/$X5)</f>
        <v>0.15499236534040051</v>
      </c>
      <c r="J5" s="6">
        <f>SUM(J6:J17)</f>
        <v>7824</v>
      </c>
      <c r="K5" s="30">
        <f>(J5/$X5)</f>
        <v>0.13731856714112711</v>
      </c>
      <c r="L5" s="6">
        <f>SUM(L6:L17)</f>
        <v>4493</v>
      </c>
      <c r="M5" s="18">
        <f>(L5/$X5)</f>
        <v>7.8856380644821589E-2</v>
      </c>
      <c r="N5" s="6">
        <f>SUM(N6:N17)</f>
        <v>3002</v>
      </c>
      <c r="O5" s="18">
        <f>(N5/$X5)</f>
        <v>5.2687926707267844E-2</v>
      </c>
      <c r="P5" s="37">
        <f>SUM(P6:P17)</f>
        <v>4427</v>
      </c>
      <c r="Q5" s="18">
        <f>(P5/$X5)</f>
        <v>7.7698018498692456E-2</v>
      </c>
      <c r="R5" s="6">
        <f>SUM(R6:R17)</f>
        <v>2454</v>
      </c>
      <c r="S5" s="21">
        <f>(R5/$X5)</f>
        <v>4.3070010706074378E-2</v>
      </c>
      <c r="T5" s="6">
        <f>SUM(T6:T17)</f>
        <v>430</v>
      </c>
      <c r="U5" s="23">
        <f>(T5/$X5)</f>
        <v>7.5469048914474264E-3</v>
      </c>
      <c r="V5" s="7">
        <f>SUM(V6:V17)</f>
        <v>0</v>
      </c>
      <c r="W5" s="24">
        <f>(V5/$X5)</f>
        <v>0</v>
      </c>
      <c r="X5" s="6">
        <f>SUM(X6:X17)</f>
        <v>56977</v>
      </c>
      <c r="Y5" s="23">
        <f>(X5/$X5)</f>
        <v>1</v>
      </c>
    </row>
    <row r="6" spans="1:25" s="8" customFormat="1" ht="15" x14ac:dyDescent="0.25">
      <c r="A6" s="42" t="s">
        <v>5</v>
      </c>
      <c r="B6" s="9">
        <v>154</v>
      </c>
      <c r="C6" s="16">
        <f t="shared" si="0"/>
        <v>8.9795918367346933E-2</v>
      </c>
      <c r="D6">
        <v>382</v>
      </c>
      <c r="E6" s="15">
        <f t="shared" si="1"/>
        <v>0.2227405247813411</v>
      </c>
      <c r="F6">
        <v>251</v>
      </c>
      <c r="G6" s="15">
        <f t="shared" ref="G6:G17" si="2">(F6/$X6)</f>
        <v>0.14635568513119535</v>
      </c>
      <c r="H6">
        <v>249</v>
      </c>
      <c r="I6" s="15">
        <f t="shared" ref="I6:K17" si="3">(H6/$X6)</f>
        <v>0.14518950437317785</v>
      </c>
      <c r="J6">
        <v>191</v>
      </c>
      <c r="K6" s="15">
        <f t="shared" si="3"/>
        <v>0.11137026239067055</v>
      </c>
      <c r="L6">
        <v>126</v>
      </c>
      <c r="M6" s="15">
        <f t="shared" ref="M6:O17" si="4">(L6/$X6)</f>
        <v>7.3469387755102047E-2</v>
      </c>
      <c r="N6">
        <v>105</v>
      </c>
      <c r="O6" s="15">
        <f t="shared" si="4"/>
        <v>6.1224489795918366E-2</v>
      </c>
      <c r="P6">
        <v>141</v>
      </c>
      <c r="Q6" s="15">
        <f t="shared" ref="Q6:Q17" si="5">(P6/$X6)</f>
        <v>8.2215743440233233E-2</v>
      </c>
      <c r="R6">
        <v>101</v>
      </c>
      <c r="S6" s="22">
        <f t="shared" ref="S6:S17" si="6">(R6/$X6)</f>
        <v>5.8892128279883382E-2</v>
      </c>
      <c r="T6">
        <v>15</v>
      </c>
      <c r="U6" s="22">
        <f t="shared" ref="U6:U17" si="7">(T6/$X6)</f>
        <v>8.7463556851311956E-3</v>
      </c>
      <c r="V6" s="10">
        <v>0</v>
      </c>
      <c r="W6" s="25">
        <f t="shared" ref="W6:W17" si="8">(V6/$X6)</f>
        <v>0</v>
      </c>
      <c r="X6" s="9">
        <f>SUM(B6+D6+F6+H6+J6+L6+N6+P6+R6+T6+V6)</f>
        <v>1715</v>
      </c>
      <c r="Y6" s="22">
        <f t="shared" ref="Y6:Y17" si="9">(X6/$X6)</f>
        <v>1</v>
      </c>
    </row>
    <row r="7" spans="1:25" s="8" customFormat="1" ht="15" x14ac:dyDescent="0.25">
      <c r="A7" s="42" t="s">
        <v>6</v>
      </c>
      <c r="B7" s="9">
        <v>112</v>
      </c>
      <c r="C7" s="16">
        <f t="shared" si="0"/>
        <v>2.6871401151631478E-2</v>
      </c>
      <c r="D7">
        <v>502</v>
      </c>
      <c r="E7" s="16">
        <f t="shared" si="1"/>
        <v>0.12044145873320537</v>
      </c>
      <c r="F7">
        <v>546</v>
      </c>
      <c r="G7" s="16">
        <f t="shared" si="2"/>
        <v>0.13099808061420345</v>
      </c>
      <c r="H7">
        <v>684</v>
      </c>
      <c r="I7" s="16">
        <f t="shared" si="3"/>
        <v>0.16410748560460653</v>
      </c>
      <c r="J7">
        <v>737</v>
      </c>
      <c r="K7" s="16">
        <f t="shared" si="3"/>
        <v>0.17682341650671785</v>
      </c>
      <c r="L7">
        <v>500</v>
      </c>
      <c r="M7" s="16">
        <f t="shared" si="4"/>
        <v>0.1199616122840691</v>
      </c>
      <c r="N7">
        <v>360</v>
      </c>
      <c r="O7" s="16">
        <f t="shared" si="4"/>
        <v>8.6372360844529747E-2</v>
      </c>
      <c r="P7">
        <v>466</v>
      </c>
      <c r="Q7" s="16">
        <f t="shared" si="5"/>
        <v>0.11180422264875239</v>
      </c>
      <c r="R7">
        <v>239</v>
      </c>
      <c r="S7" s="22">
        <f t="shared" si="6"/>
        <v>5.7341650671785031E-2</v>
      </c>
      <c r="T7">
        <v>22</v>
      </c>
      <c r="U7" s="22">
        <f t="shared" si="7"/>
        <v>5.2783109404990402E-3</v>
      </c>
      <c r="V7" s="10">
        <v>0</v>
      </c>
      <c r="W7" s="25">
        <f t="shared" si="8"/>
        <v>0</v>
      </c>
      <c r="X7" s="9">
        <f t="shared" ref="X7:X17" si="10">SUM(B7+D7+F7+H7+J7+L7+N7+P7+R7+T7+V7)</f>
        <v>4168</v>
      </c>
      <c r="Y7" s="22">
        <f t="shared" si="9"/>
        <v>1</v>
      </c>
    </row>
    <row r="8" spans="1:25" s="8" customFormat="1" ht="15" x14ac:dyDescent="0.25">
      <c r="A8" s="42" t="s">
        <v>7</v>
      </c>
      <c r="B8" s="9">
        <v>348</v>
      </c>
      <c r="C8" s="16">
        <f t="shared" si="0"/>
        <v>4.2511605179574884E-2</v>
      </c>
      <c r="D8">
        <v>1772</v>
      </c>
      <c r="E8" s="16">
        <f t="shared" si="1"/>
        <v>0.21646713901783532</v>
      </c>
      <c r="F8">
        <v>1386</v>
      </c>
      <c r="G8" s="16">
        <f t="shared" si="2"/>
        <v>0.16931346200830685</v>
      </c>
      <c r="H8">
        <v>1187</v>
      </c>
      <c r="I8" s="16">
        <f t="shared" si="3"/>
        <v>0.14500366479354995</v>
      </c>
      <c r="J8">
        <v>1192</v>
      </c>
      <c r="K8" s="16">
        <f t="shared" si="3"/>
        <v>0.14561446371854386</v>
      </c>
      <c r="L8">
        <v>670</v>
      </c>
      <c r="M8" s="16">
        <f t="shared" si="4"/>
        <v>8.1847055949181527E-2</v>
      </c>
      <c r="N8">
        <v>458</v>
      </c>
      <c r="O8" s="16">
        <f t="shared" si="4"/>
        <v>5.5949181529440506E-2</v>
      </c>
      <c r="P8">
        <v>681</v>
      </c>
      <c r="Q8" s="16">
        <f t="shared" si="5"/>
        <v>8.3190813584168091E-2</v>
      </c>
      <c r="R8">
        <v>435</v>
      </c>
      <c r="S8" s="22">
        <f t="shared" si="6"/>
        <v>5.3139506474468606E-2</v>
      </c>
      <c r="T8">
        <v>57</v>
      </c>
      <c r="U8" s="22">
        <f t="shared" si="7"/>
        <v>6.9631077449303688E-3</v>
      </c>
      <c r="V8" s="10">
        <v>0</v>
      </c>
      <c r="W8" s="25">
        <f t="shared" si="8"/>
        <v>0</v>
      </c>
      <c r="X8" s="9">
        <f t="shared" si="10"/>
        <v>8186</v>
      </c>
      <c r="Y8" s="22">
        <f t="shared" si="9"/>
        <v>1</v>
      </c>
    </row>
    <row r="9" spans="1:25" s="8" customFormat="1" ht="15" x14ac:dyDescent="0.25">
      <c r="A9" s="42" t="s">
        <v>8</v>
      </c>
      <c r="B9" s="9">
        <v>236</v>
      </c>
      <c r="C9" s="16">
        <f t="shared" si="0"/>
        <v>4.0598658179941509E-2</v>
      </c>
      <c r="D9">
        <v>1160</v>
      </c>
      <c r="E9" s="16">
        <f t="shared" si="1"/>
        <v>0.19955272664717014</v>
      </c>
      <c r="F9">
        <v>1056</v>
      </c>
      <c r="G9" s="16">
        <f t="shared" si="2"/>
        <v>0.18166179253397557</v>
      </c>
      <c r="H9">
        <v>948</v>
      </c>
      <c r="I9" s="16">
        <f t="shared" si="3"/>
        <v>0.16308274557027352</v>
      </c>
      <c r="J9">
        <v>827</v>
      </c>
      <c r="K9" s="16">
        <f t="shared" si="3"/>
        <v>0.14226733184242216</v>
      </c>
      <c r="L9">
        <v>464</v>
      </c>
      <c r="M9" s="16">
        <f t="shared" si="4"/>
        <v>7.9821090658868055E-2</v>
      </c>
      <c r="N9">
        <v>335</v>
      </c>
      <c r="O9" s="16">
        <f t="shared" si="4"/>
        <v>5.7629451230001717E-2</v>
      </c>
      <c r="P9">
        <v>478</v>
      </c>
      <c r="Q9" s="16">
        <f t="shared" si="5"/>
        <v>8.2229485635644251E-2</v>
      </c>
      <c r="R9">
        <v>266</v>
      </c>
      <c r="S9" s="22">
        <f t="shared" si="6"/>
        <v>4.5759504558747638E-2</v>
      </c>
      <c r="T9">
        <v>43</v>
      </c>
      <c r="U9" s="22">
        <f t="shared" si="7"/>
        <v>7.3972131429554449E-3</v>
      </c>
      <c r="V9" s="10">
        <v>0</v>
      </c>
      <c r="W9" s="25">
        <f t="shared" si="8"/>
        <v>0</v>
      </c>
      <c r="X9" s="9">
        <f t="shared" si="10"/>
        <v>5813</v>
      </c>
      <c r="Y9" s="22">
        <f t="shared" si="9"/>
        <v>1</v>
      </c>
    </row>
    <row r="10" spans="1:25" s="8" customFormat="1" ht="15" x14ac:dyDescent="0.25">
      <c r="A10" s="42" t="s">
        <v>9</v>
      </c>
      <c r="B10" s="9">
        <v>269</v>
      </c>
      <c r="C10" s="16">
        <f t="shared" si="0"/>
        <v>3.5530313036586977E-2</v>
      </c>
      <c r="D10">
        <v>2144</v>
      </c>
      <c r="E10" s="16">
        <f t="shared" si="1"/>
        <v>0.2831858407079646</v>
      </c>
      <c r="F10">
        <v>1544</v>
      </c>
      <c r="G10" s="16">
        <f t="shared" si="2"/>
        <v>0.20393607185312376</v>
      </c>
      <c r="H10">
        <v>1160</v>
      </c>
      <c r="I10" s="16">
        <f t="shared" si="3"/>
        <v>0.15321621978602562</v>
      </c>
      <c r="J10">
        <v>929</v>
      </c>
      <c r="K10" s="16">
        <f t="shared" si="3"/>
        <v>0.1227050587769119</v>
      </c>
      <c r="L10">
        <v>434</v>
      </c>
      <c r="M10" s="16">
        <f t="shared" si="4"/>
        <v>5.7323999471668205E-2</v>
      </c>
      <c r="N10">
        <v>296</v>
      </c>
      <c r="O10" s="16">
        <f t="shared" si="4"/>
        <v>3.9096552635054814E-2</v>
      </c>
      <c r="P10">
        <v>448</v>
      </c>
      <c r="Q10" s="16">
        <f t="shared" si="5"/>
        <v>5.9173160744947828E-2</v>
      </c>
      <c r="R10">
        <v>304</v>
      </c>
      <c r="S10" s="22">
        <f t="shared" si="6"/>
        <v>4.0153216219786028E-2</v>
      </c>
      <c r="T10">
        <v>43</v>
      </c>
      <c r="U10" s="22">
        <f t="shared" si="7"/>
        <v>5.6795667679302598E-3</v>
      </c>
      <c r="V10" s="10">
        <v>0</v>
      </c>
      <c r="W10" s="25">
        <f t="shared" si="8"/>
        <v>0</v>
      </c>
      <c r="X10" s="9">
        <f t="shared" si="10"/>
        <v>7571</v>
      </c>
      <c r="Y10" s="22">
        <f t="shared" si="9"/>
        <v>1</v>
      </c>
    </row>
    <row r="11" spans="1:25" s="8" customFormat="1" ht="15" x14ac:dyDescent="0.25">
      <c r="A11" s="42" t="s">
        <v>10</v>
      </c>
      <c r="B11" s="9">
        <v>103</v>
      </c>
      <c r="C11" s="16">
        <f t="shared" si="0"/>
        <v>3.5517241379310345E-2</v>
      </c>
      <c r="D11">
        <v>727</v>
      </c>
      <c r="E11" s="16">
        <f t="shared" si="1"/>
        <v>0.25068965517241382</v>
      </c>
      <c r="F11">
        <v>535</v>
      </c>
      <c r="G11" s="16">
        <f t="shared" si="2"/>
        <v>0.18448275862068966</v>
      </c>
      <c r="H11">
        <v>465</v>
      </c>
      <c r="I11" s="16">
        <f t="shared" si="3"/>
        <v>0.16034482758620688</v>
      </c>
      <c r="J11">
        <v>378</v>
      </c>
      <c r="K11" s="16">
        <f t="shared" si="3"/>
        <v>0.13034482758620689</v>
      </c>
      <c r="L11">
        <v>191</v>
      </c>
      <c r="M11" s="16">
        <f t="shared" si="4"/>
        <v>6.5862068965517245E-2</v>
      </c>
      <c r="N11">
        <v>140</v>
      </c>
      <c r="O11" s="16">
        <f t="shared" si="4"/>
        <v>4.8275862068965517E-2</v>
      </c>
      <c r="P11">
        <v>211</v>
      </c>
      <c r="Q11" s="16">
        <f t="shared" si="5"/>
        <v>7.2758620689655176E-2</v>
      </c>
      <c r="R11">
        <v>121</v>
      </c>
      <c r="S11" s="22">
        <f t="shared" si="6"/>
        <v>4.172413793103448E-2</v>
      </c>
      <c r="T11">
        <v>29</v>
      </c>
      <c r="U11" s="22">
        <f t="shared" si="7"/>
        <v>0.01</v>
      </c>
      <c r="V11" s="10">
        <v>0</v>
      </c>
      <c r="W11" s="25">
        <f t="shared" si="8"/>
        <v>0</v>
      </c>
      <c r="X11" s="9">
        <f t="shared" si="10"/>
        <v>2900</v>
      </c>
      <c r="Y11" s="22">
        <f t="shared" si="9"/>
        <v>1</v>
      </c>
    </row>
    <row r="12" spans="1:25" s="8" customFormat="1" ht="15" x14ac:dyDescent="0.25">
      <c r="A12" s="42" t="s">
        <v>11</v>
      </c>
      <c r="B12" s="9">
        <v>253</v>
      </c>
      <c r="C12" s="16">
        <f t="shared" si="0"/>
        <v>3.468604332327941E-2</v>
      </c>
      <c r="D12">
        <v>1849</v>
      </c>
      <c r="E12" s="16">
        <f t="shared" si="1"/>
        <v>0.25349602412942146</v>
      </c>
      <c r="F12">
        <v>1363</v>
      </c>
      <c r="G12" s="16">
        <f t="shared" si="2"/>
        <v>0.18686591719221277</v>
      </c>
      <c r="H12">
        <v>1181</v>
      </c>
      <c r="I12" s="16">
        <f t="shared" si="3"/>
        <v>0.16191390183712639</v>
      </c>
      <c r="J12">
        <v>952</v>
      </c>
      <c r="K12" s="16">
        <f t="shared" si="3"/>
        <v>0.13051823416506717</v>
      </c>
      <c r="L12">
        <v>532</v>
      </c>
      <c r="M12" s="16">
        <f t="shared" si="4"/>
        <v>7.293666026871401E-2</v>
      </c>
      <c r="N12">
        <v>374</v>
      </c>
      <c r="O12" s="16">
        <f t="shared" si="4"/>
        <v>5.1275020564847819E-2</v>
      </c>
      <c r="P12">
        <v>519</v>
      </c>
      <c r="Q12" s="16">
        <f t="shared" si="5"/>
        <v>7.1154373457636408E-2</v>
      </c>
      <c r="R12">
        <v>254</v>
      </c>
      <c r="S12" s="22">
        <f t="shared" si="6"/>
        <v>3.4823142308746918E-2</v>
      </c>
      <c r="T12">
        <v>17</v>
      </c>
      <c r="U12" s="22">
        <f t="shared" si="7"/>
        <v>2.330682752947628E-3</v>
      </c>
      <c r="V12" s="10">
        <v>0</v>
      </c>
      <c r="W12" s="25">
        <f t="shared" si="8"/>
        <v>0</v>
      </c>
      <c r="X12" s="9">
        <f t="shared" si="10"/>
        <v>7294</v>
      </c>
      <c r="Y12" s="22">
        <f t="shared" si="9"/>
        <v>1</v>
      </c>
    </row>
    <row r="13" spans="1:25" s="8" customFormat="1" ht="15" x14ac:dyDescent="0.25">
      <c r="A13" s="42" t="s">
        <v>12</v>
      </c>
      <c r="B13" s="9">
        <v>71</v>
      </c>
      <c r="C13" s="16">
        <f t="shared" si="0"/>
        <v>4.5836023240800515E-2</v>
      </c>
      <c r="D13">
        <v>342</v>
      </c>
      <c r="E13" s="16">
        <f t="shared" si="1"/>
        <v>0.22078760490639121</v>
      </c>
      <c r="F13">
        <v>248</v>
      </c>
      <c r="G13" s="16">
        <f t="shared" si="2"/>
        <v>0.16010329244673982</v>
      </c>
      <c r="H13">
        <v>218</v>
      </c>
      <c r="I13" s="16">
        <f t="shared" si="3"/>
        <v>0.1407359586830213</v>
      </c>
      <c r="J13">
        <v>182</v>
      </c>
      <c r="K13" s="16">
        <f t="shared" si="3"/>
        <v>0.11749515816655907</v>
      </c>
      <c r="L13">
        <v>106</v>
      </c>
      <c r="M13" s="16">
        <f t="shared" si="4"/>
        <v>6.8431245965138804E-2</v>
      </c>
      <c r="N13">
        <v>71</v>
      </c>
      <c r="O13" s="16">
        <f t="shared" si="4"/>
        <v>4.5836023240800515E-2</v>
      </c>
      <c r="P13">
        <v>124</v>
      </c>
      <c r="Q13" s="16">
        <f t="shared" si="5"/>
        <v>8.005164622336991E-2</v>
      </c>
      <c r="R13">
        <v>80</v>
      </c>
      <c r="S13" s="22">
        <f t="shared" si="6"/>
        <v>5.1646223369916075E-2</v>
      </c>
      <c r="T13">
        <v>107</v>
      </c>
      <c r="U13" s="22">
        <f t="shared" si="7"/>
        <v>6.9076823757262748E-2</v>
      </c>
      <c r="V13" s="10">
        <v>0</v>
      </c>
      <c r="W13" s="25">
        <f t="shared" si="8"/>
        <v>0</v>
      </c>
      <c r="X13" s="9">
        <f t="shared" si="10"/>
        <v>1549</v>
      </c>
      <c r="Y13" s="22">
        <f t="shared" si="9"/>
        <v>1</v>
      </c>
    </row>
    <row r="14" spans="1:25" s="8" customFormat="1" ht="15" x14ac:dyDescent="0.25">
      <c r="A14" s="42" t="s">
        <v>40</v>
      </c>
      <c r="B14" s="9">
        <v>198</v>
      </c>
      <c r="C14" s="16">
        <f>(B14/$X14)</f>
        <v>3.0201342281879196E-2</v>
      </c>
      <c r="D14">
        <v>1511</v>
      </c>
      <c r="E14" s="16">
        <f>(D14/$X14)</f>
        <v>0.23047589993898718</v>
      </c>
      <c r="F14">
        <v>1271</v>
      </c>
      <c r="G14" s="16">
        <f>(F14/$X14)</f>
        <v>0.19386821232458817</v>
      </c>
      <c r="H14">
        <v>1082</v>
      </c>
      <c r="I14" s="16">
        <f>(H14/$X14)</f>
        <v>0.16503965832824893</v>
      </c>
      <c r="J14">
        <v>902</v>
      </c>
      <c r="K14" s="16">
        <f>(J14/$X14)</f>
        <v>0.13758389261744966</v>
      </c>
      <c r="L14">
        <v>530</v>
      </c>
      <c r="M14" s="16">
        <f>(L14/$X14)</f>
        <v>8.0841976815131181E-2</v>
      </c>
      <c r="N14">
        <v>306</v>
      </c>
      <c r="O14" s="16">
        <f>(N14/$X14)</f>
        <v>4.6674801708358755E-2</v>
      </c>
      <c r="P14">
        <v>424</v>
      </c>
      <c r="Q14" s="16">
        <f>(P14/$X14)</f>
        <v>6.4673581452104945E-2</v>
      </c>
      <c r="R14">
        <v>285</v>
      </c>
      <c r="S14" s="22">
        <f>(R14/$X14)</f>
        <v>4.3471629042098843E-2</v>
      </c>
      <c r="T14">
        <v>47</v>
      </c>
      <c r="U14" s="22">
        <f>(T14/$X14)</f>
        <v>7.1690054911531425E-3</v>
      </c>
      <c r="V14" s="10">
        <v>0</v>
      </c>
      <c r="W14" s="25">
        <f>(V14/$X14)</f>
        <v>0</v>
      </c>
      <c r="X14" s="9">
        <f t="shared" si="10"/>
        <v>6556</v>
      </c>
      <c r="Y14" s="22">
        <f>(X14/$X14)</f>
        <v>1</v>
      </c>
    </row>
    <row r="15" spans="1:25" s="8" customFormat="1" ht="15" x14ac:dyDescent="0.25">
      <c r="A15" s="42" t="s">
        <v>14</v>
      </c>
      <c r="B15" s="9">
        <v>88</v>
      </c>
      <c r="C15" s="16">
        <f t="shared" si="0"/>
        <v>4.5619491964748578E-2</v>
      </c>
      <c r="D15">
        <v>505</v>
      </c>
      <c r="E15" s="16">
        <f t="shared" si="1"/>
        <v>0.26179367547952309</v>
      </c>
      <c r="F15">
        <v>289</v>
      </c>
      <c r="G15" s="16">
        <f t="shared" si="2"/>
        <v>0.14981855883877657</v>
      </c>
      <c r="H15">
        <v>225</v>
      </c>
      <c r="I15" s="16">
        <f t="shared" si="3"/>
        <v>0.1166407465007776</v>
      </c>
      <c r="J15">
        <v>246</v>
      </c>
      <c r="K15" s="16">
        <f t="shared" si="3"/>
        <v>0.12752721617418353</v>
      </c>
      <c r="L15">
        <v>165</v>
      </c>
      <c r="M15" s="16">
        <f t="shared" si="4"/>
        <v>8.553654743390357E-2</v>
      </c>
      <c r="N15">
        <v>107</v>
      </c>
      <c r="O15" s="16">
        <f t="shared" si="4"/>
        <v>5.5469155002592016E-2</v>
      </c>
      <c r="P15">
        <v>271</v>
      </c>
      <c r="Q15" s="16">
        <f t="shared" si="5"/>
        <v>0.14048729911871435</v>
      </c>
      <c r="R15">
        <v>19</v>
      </c>
      <c r="S15" s="22">
        <f t="shared" si="6"/>
        <v>9.8496630378434417E-3</v>
      </c>
      <c r="T15">
        <v>14</v>
      </c>
      <c r="U15" s="22">
        <f t="shared" si="7"/>
        <v>7.2576464489372732E-3</v>
      </c>
      <c r="V15" s="10">
        <v>0</v>
      </c>
      <c r="W15" s="25">
        <f t="shared" si="8"/>
        <v>0</v>
      </c>
      <c r="X15" s="9">
        <f t="shared" si="10"/>
        <v>1929</v>
      </c>
      <c r="Y15" s="22">
        <f t="shared" si="9"/>
        <v>1</v>
      </c>
    </row>
    <row r="16" spans="1:25" s="8" customFormat="1" ht="15" x14ac:dyDescent="0.25">
      <c r="A16" s="42" t="s">
        <v>15</v>
      </c>
      <c r="B16" s="9">
        <v>162</v>
      </c>
      <c r="C16" s="16">
        <f t="shared" si="0"/>
        <v>3.4112444725205304E-2</v>
      </c>
      <c r="D16">
        <v>1154</v>
      </c>
      <c r="E16" s="16">
        <f t="shared" si="1"/>
        <v>0.24299852600547484</v>
      </c>
      <c r="F16">
        <v>728</v>
      </c>
      <c r="G16" s="16">
        <f t="shared" si="2"/>
        <v>0.15329543061697198</v>
      </c>
      <c r="H16">
        <v>697</v>
      </c>
      <c r="I16" s="16">
        <f t="shared" si="3"/>
        <v>0.14676774057696357</v>
      </c>
      <c r="J16">
        <v>678</v>
      </c>
      <c r="K16" s="16">
        <f t="shared" si="3"/>
        <v>0.14276689829437778</v>
      </c>
      <c r="L16">
        <v>442</v>
      </c>
      <c r="M16" s="16">
        <f t="shared" si="4"/>
        <v>9.3072225731733002E-2</v>
      </c>
      <c r="N16">
        <v>236</v>
      </c>
      <c r="O16" s="16">
        <f t="shared" si="4"/>
        <v>4.9694672562644766E-2</v>
      </c>
      <c r="P16">
        <v>423</v>
      </c>
      <c r="Q16" s="16">
        <f t="shared" si="5"/>
        <v>8.9071383449147196E-2</v>
      </c>
      <c r="R16">
        <v>208</v>
      </c>
      <c r="S16" s="22">
        <f t="shared" si="6"/>
        <v>4.3798694461991999E-2</v>
      </c>
      <c r="T16">
        <v>21</v>
      </c>
      <c r="U16" s="22">
        <f t="shared" si="7"/>
        <v>4.421983575489577E-3</v>
      </c>
      <c r="V16" s="10">
        <v>0</v>
      </c>
      <c r="W16" s="25">
        <f t="shared" si="8"/>
        <v>0</v>
      </c>
      <c r="X16" s="9">
        <f t="shared" si="10"/>
        <v>4749</v>
      </c>
      <c r="Y16" s="22">
        <f t="shared" si="9"/>
        <v>1</v>
      </c>
    </row>
    <row r="17" spans="1:36" s="8" customFormat="1" ht="15" x14ac:dyDescent="0.25">
      <c r="A17" s="42" t="s">
        <v>16</v>
      </c>
      <c r="B17" s="9">
        <v>157</v>
      </c>
      <c r="C17" s="17">
        <f t="shared" si="0"/>
        <v>3.4528260391466899E-2</v>
      </c>
      <c r="D17">
        <v>1160</v>
      </c>
      <c r="E17" s="16">
        <f t="shared" si="1"/>
        <v>0.25511326149109304</v>
      </c>
      <c r="F17">
        <v>940</v>
      </c>
      <c r="G17" s="16">
        <f t="shared" si="2"/>
        <v>0.20672971189795469</v>
      </c>
      <c r="H17">
        <v>735</v>
      </c>
      <c r="I17" s="16">
        <f t="shared" si="3"/>
        <v>0.1616450406861667</v>
      </c>
      <c r="J17">
        <v>610</v>
      </c>
      <c r="K17" s="17">
        <f t="shared" si="3"/>
        <v>0.13415438750824721</v>
      </c>
      <c r="L17">
        <v>333</v>
      </c>
      <c r="M17" s="16">
        <f t="shared" si="4"/>
        <v>7.3235100065977568E-2</v>
      </c>
      <c r="N17">
        <v>214</v>
      </c>
      <c r="O17" s="16">
        <f t="shared" si="4"/>
        <v>4.7063998240598197E-2</v>
      </c>
      <c r="P17">
        <v>241</v>
      </c>
      <c r="Q17" s="16">
        <f t="shared" si="5"/>
        <v>5.3001979327028811E-2</v>
      </c>
      <c r="R17">
        <v>142</v>
      </c>
      <c r="S17" s="22">
        <f t="shared" si="6"/>
        <v>3.122938201011656E-2</v>
      </c>
      <c r="T17">
        <v>15</v>
      </c>
      <c r="U17" s="22">
        <f t="shared" si="7"/>
        <v>3.2988783813503409E-3</v>
      </c>
      <c r="V17" s="10">
        <v>0</v>
      </c>
      <c r="W17" s="25">
        <f t="shared" si="8"/>
        <v>0</v>
      </c>
      <c r="X17" s="9">
        <f t="shared" si="10"/>
        <v>4547</v>
      </c>
      <c r="Y17" s="22">
        <f t="shared" si="9"/>
        <v>1</v>
      </c>
    </row>
    <row r="18" spans="1:36" s="8" customFormat="1" x14ac:dyDescent="0.25">
      <c r="A18" s="40" t="s">
        <v>17</v>
      </c>
      <c r="B18" s="6">
        <v>2</v>
      </c>
      <c r="C18" s="18">
        <f t="shared" si="0"/>
        <v>1.2658227848101266E-3</v>
      </c>
      <c r="D18" s="6">
        <v>11</v>
      </c>
      <c r="E18" s="18">
        <f t="shared" si="1"/>
        <v>6.962025316455696E-3</v>
      </c>
      <c r="F18" s="37">
        <v>24</v>
      </c>
      <c r="G18" s="18">
        <f t="shared" ref="G18:G24" si="11">(F18/$X18)</f>
        <v>1.5189873417721518E-2</v>
      </c>
      <c r="H18" s="37">
        <v>102</v>
      </c>
      <c r="I18" s="18">
        <f>(H18/$X18)</f>
        <v>6.4556962025316453E-2</v>
      </c>
      <c r="J18" s="6">
        <v>253</v>
      </c>
      <c r="K18" s="13">
        <f>(J18/$X18)</f>
        <v>0.16012658227848101</v>
      </c>
      <c r="L18" s="6">
        <v>244</v>
      </c>
      <c r="M18" s="18">
        <f>(L18/$X18)</f>
        <v>0.15443037974683543</v>
      </c>
      <c r="N18" s="6">
        <v>229</v>
      </c>
      <c r="O18" s="18">
        <f>(N18/$X18)</f>
        <v>0.14493670886075949</v>
      </c>
      <c r="P18" s="37">
        <v>440</v>
      </c>
      <c r="Q18" s="18">
        <f>(P18/$X18)</f>
        <v>0.27848101265822783</v>
      </c>
      <c r="R18" s="6">
        <v>260</v>
      </c>
      <c r="S18" s="23">
        <f>(R18/$X18)</f>
        <v>0.16455696202531644</v>
      </c>
      <c r="T18" s="6">
        <v>5</v>
      </c>
      <c r="U18" s="23">
        <f>(T18/$X18)</f>
        <v>3.1645569620253164E-3</v>
      </c>
      <c r="V18" s="7">
        <v>10</v>
      </c>
      <c r="W18" s="24">
        <f>(V18/$X18)</f>
        <v>6.3291139240506328E-3</v>
      </c>
      <c r="X18" s="6">
        <f>SUM(B18+D18+F18+H18+J18+L18+N18+P18+R18+T18+V18)</f>
        <v>1580</v>
      </c>
      <c r="Y18" s="23">
        <f>(X18/$X18)</f>
        <v>1</v>
      </c>
    </row>
    <row r="19" spans="1:36" s="8" customFormat="1" x14ac:dyDescent="0.25">
      <c r="A19" s="40" t="s">
        <v>18</v>
      </c>
      <c r="B19" s="6">
        <f>SUM(B20:B23)</f>
        <v>1025</v>
      </c>
      <c r="C19" s="12">
        <f t="shared" si="0"/>
        <v>3.0092184839410487E-2</v>
      </c>
      <c r="D19" s="6">
        <f>SUM(D20:D23)</f>
        <v>8488</v>
      </c>
      <c r="E19" s="18">
        <f t="shared" si="1"/>
        <v>0.24919264869943045</v>
      </c>
      <c r="F19" s="37">
        <f>SUM(F20:F23)</f>
        <v>8614</v>
      </c>
      <c r="G19" s="18">
        <f t="shared" si="11"/>
        <v>0.25289178556749459</v>
      </c>
      <c r="H19" s="37">
        <f>SUM(H20:H23)</f>
        <v>7025</v>
      </c>
      <c r="I19" s="18">
        <f>(H19/$X19)</f>
        <v>0.2062415595091304</v>
      </c>
      <c r="J19" s="6">
        <f>SUM(J20:J23)</f>
        <v>3961</v>
      </c>
      <c r="K19" s="18">
        <f>(J19/$X19)</f>
        <v>0.11628794551112677</v>
      </c>
      <c r="L19" s="6">
        <f>SUM(L20:L23)</f>
        <v>1781</v>
      </c>
      <c r="M19" s="18">
        <f>(L19/$X19)</f>
        <v>5.2287006047795195E-2</v>
      </c>
      <c r="N19" s="6">
        <f>SUM(N20:N23)</f>
        <v>888</v>
      </c>
      <c r="O19" s="18">
        <f>(N19/$X19)</f>
        <v>2.6070107451118547E-2</v>
      </c>
      <c r="P19" s="37">
        <f>SUM(P20:P23)</f>
        <v>1294</v>
      </c>
      <c r="Q19" s="18">
        <f>(P19/$X19)</f>
        <v>3.7989548470436264E-2</v>
      </c>
      <c r="R19" s="6">
        <f>SUM(R20:R23)</f>
        <v>791</v>
      </c>
      <c r="S19" s="23">
        <f>(R19/$X19)</f>
        <v>2.3222359227291409E-2</v>
      </c>
      <c r="T19" s="6">
        <f>SUM(T20:T23)</f>
        <v>166</v>
      </c>
      <c r="U19" s="23">
        <f>(T19/$X19)</f>
        <v>4.8734660325289178E-3</v>
      </c>
      <c r="V19" s="7">
        <f>SUM(V20:V23)</f>
        <v>29</v>
      </c>
      <c r="W19" s="24">
        <f>(V19/$X19)</f>
        <v>8.5138864423697964E-4</v>
      </c>
      <c r="X19" s="6">
        <f>SUM(X20:X23)</f>
        <v>34062</v>
      </c>
      <c r="Y19" s="23">
        <f>(X19/$X19)</f>
        <v>1</v>
      </c>
    </row>
    <row r="20" spans="1:36" s="8" customFormat="1" x14ac:dyDescent="0.25">
      <c r="A20" s="42" t="s">
        <v>19</v>
      </c>
      <c r="B20" s="9">
        <v>228</v>
      </c>
      <c r="C20" s="15">
        <f t="shared" si="0"/>
        <v>1.9216182048040455E-2</v>
      </c>
      <c r="D20" s="9">
        <v>2481</v>
      </c>
      <c r="E20" s="15">
        <f t="shared" si="1"/>
        <v>0.20910240202275601</v>
      </c>
      <c r="F20" s="38">
        <v>2807</v>
      </c>
      <c r="G20" s="15">
        <f t="shared" si="11"/>
        <v>0.23657817109144544</v>
      </c>
      <c r="H20" s="38">
        <v>2713</v>
      </c>
      <c r="I20" s="15">
        <f>(H20/$X20)</f>
        <v>0.22865571007163926</v>
      </c>
      <c r="J20" s="9">
        <v>1716</v>
      </c>
      <c r="K20" s="15">
        <f>(J20/$X20)</f>
        <v>0.14462705436156764</v>
      </c>
      <c r="L20" s="9">
        <v>761</v>
      </c>
      <c r="M20" s="15">
        <f>(L20/$X20)</f>
        <v>6.4138221660345551E-2</v>
      </c>
      <c r="N20" s="9">
        <v>343</v>
      </c>
      <c r="O20" s="15">
        <f>(N20/$X20)</f>
        <v>2.8908554572271386E-2</v>
      </c>
      <c r="P20" s="38">
        <v>490</v>
      </c>
      <c r="Q20" s="15">
        <f>(P20/$X20)</f>
        <v>4.1297935103244837E-2</v>
      </c>
      <c r="R20" s="9">
        <v>281</v>
      </c>
      <c r="S20" s="22">
        <f>(R20/$X20)</f>
        <v>2.3683101559207755E-2</v>
      </c>
      <c r="T20" s="9">
        <v>45</v>
      </c>
      <c r="U20" s="22">
        <f>(T20/$X20)</f>
        <v>3.7926675094816687E-3</v>
      </c>
      <c r="V20" s="10">
        <v>0</v>
      </c>
      <c r="W20" s="25">
        <f>(V20/$X20)</f>
        <v>0</v>
      </c>
      <c r="X20" s="9">
        <f>SUM(B20+D20+F20+H20+J20+L20+N20+P20+R20+T20)</f>
        <v>11865</v>
      </c>
      <c r="Y20" s="22">
        <f>(X20/$X20)</f>
        <v>1</v>
      </c>
    </row>
    <row r="21" spans="1:36" s="8" customFormat="1" x14ac:dyDescent="0.25">
      <c r="A21" s="42" t="s">
        <v>20</v>
      </c>
      <c r="B21" s="9">
        <v>354</v>
      </c>
      <c r="C21" s="16">
        <f t="shared" si="0"/>
        <v>6.5946348733233975E-2</v>
      </c>
      <c r="D21" s="9">
        <v>1878</v>
      </c>
      <c r="E21" s="16">
        <f t="shared" si="1"/>
        <v>0.34985096870342774</v>
      </c>
      <c r="F21" s="38">
        <v>1673</v>
      </c>
      <c r="G21" s="16">
        <f t="shared" si="11"/>
        <v>0.31166169895678092</v>
      </c>
      <c r="H21" s="38">
        <v>778</v>
      </c>
      <c r="I21" s="16">
        <f>(H21/$X21)</f>
        <v>0.14493293591654247</v>
      </c>
      <c r="J21" s="9">
        <v>265</v>
      </c>
      <c r="K21" s="16">
        <f>(J21/$X21)</f>
        <v>4.9366616989567812E-2</v>
      </c>
      <c r="L21" s="9">
        <v>135</v>
      </c>
      <c r="M21" s="16">
        <f>(L21/$X21)</f>
        <v>2.5149031296572279E-2</v>
      </c>
      <c r="N21" s="9">
        <v>63</v>
      </c>
      <c r="O21" s="16">
        <f>(N21/$X21)</f>
        <v>1.1736214605067064E-2</v>
      </c>
      <c r="P21" s="38">
        <v>117</v>
      </c>
      <c r="Q21" s="16">
        <f>(P21/$X21)</f>
        <v>2.1795827123695977E-2</v>
      </c>
      <c r="R21" s="9">
        <v>80</v>
      </c>
      <c r="S21" s="22">
        <f>(R21/$X21)</f>
        <v>1.4903129657228018E-2</v>
      </c>
      <c r="T21" s="9">
        <v>20</v>
      </c>
      <c r="U21" s="22">
        <f>(T21/$X21)</f>
        <v>3.7257824143070045E-3</v>
      </c>
      <c r="V21" s="10">
        <v>5</v>
      </c>
      <c r="W21" s="25">
        <f>(V21/$X21)</f>
        <v>9.3144560357675112E-4</v>
      </c>
      <c r="X21" s="9">
        <f>SUM(B21+D21+F21+H21+J21+L21+N21+P21+R21+T21+V21)</f>
        <v>5368</v>
      </c>
      <c r="Y21" s="22">
        <f>(X21/$X21)</f>
        <v>1</v>
      </c>
    </row>
    <row r="22" spans="1:36" s="8" customFormat="1" x14ac:dyDescent="0.25">
      <c r="A22" s="42" t="s">
        <v>21</v>
      </c>
      <c r="B22" s="9">
        <v>249</v>
      </c>
      <c r="C22" s="16">
        <f t="shared" si="0"/>
        <v>2.3047019622362087E-2</v>
      </c>
      <c r="D22" s="9">
        <v>2537</v>
      </c>
      <c r="E22" s="16">
        <f t="shared" si="1"/>
        <v>0.23482043687523141</v>
      </c>
      <c r="F22" s="38">
        <v>2432</v>
      </c>
      <c r="G22" s="16">
        <f t="shared" si="11"/>
        <v>0.22510181414291003</v>
      </c>
      <c r="H22" s="38">
        <v>2306</v>
      </c>
      <c r="I22" s="16">
        <f t="shared" ref="I22:K23" si="12">(H22/$X22)</f>
        <v>0.21343946686412441</v>
      </c>
      <c r="J22" s="9">
        <v>1404</v>
      </c>
      <c r="K22" s="16">
        <f t="shared" si="12"/>
        <v>0.12995186967789707</v>
      </c>
      <c r="L22" s="9">
        <v>651</v>
      </c>
      <c r="M22" s="16">
        <f t="shared" ref="M22:M23" si="13">(L22/$X22)</f>
        <v>6.0255460940392448E-2</v>
      </c>
      <c r="N22" s="9">
        <v>350</v>
      </c>
      <c r="O22" s="16">
        <f t="shared" ref="O22:O23" si="14">(N22/$X22)</f>
        <v>3.2395409107737874E-2</v>
      </c>
      <c r="P22" s="38">
        <v>483</v>
      </c>
      <c r="Q22" s="16">
        <f t="shared" ref="Q22:Q23" si="15">(P22/$X22)</f>
        <v>4.470566456867827E-2</v>
      </c>
      <c r="R22" s="9">
        <v>299</v>
      </c>
      <c r="S22" s="22">
        <f t="shared" ref="S22:S23" si="16">(R22/$X22)</f>
        <v>2.7674935209181784E-2</v>
      </c>
      <c r="T22" s="9">
        <v>87</v>
      </c>
      <c r="U22" s="22">
        <f t="shared" ref="U22:U23" si="17">(T22/$X22)</f>
        <v>8.052573121066272E-3</v>
      </c>
      <c r="V22" s="10">
        <v>6</v>
      </c>
      <c r="W22" s="25">
        <f t="shared" ref="W22:W23" si="18">(V22/$X22)</f>
        <v>5.5534987041836359E-4</v>
      </c>
      <c r="X22" s="9">
        <f>SUM(B22+D22+F22+H22+J22+L22+N22+P22+R22+T22+V22)</f>
        <v>10804</v>
      </c>
      <c r="Y22" s="22">
        <f t="shared" ref="Y22:Y23" si="19">(X22/$X22)</f>
        <v>1</v>
      </c>
    </row>
    <row r="23" spans="1:36" s="8" customFormat="1" x14ac:dyDescent="0.25">
      <c r="A23" s="42" t="s">
        <v>22</v>
      </c>
      <c r="B23" s="9">
        <v>194</v>
      </c>
      <c r="C23" s="17">
        <f t="shared" si="0"/>
        <v>3.2199170124481327E-2</v>
      </c>
      <c r="D23" s="9">
        <v>1592</v>
      </c>
      <c r="E23" s="17">
        <f t="shared" si="1"/>
        <v>0.26423236514522824</v>
      </c>
      <c r="F23" s="38">
        <v>1702</v>
      </c>
      <c r="G23" s="17">
        <f t="shared" si="11"/>
        <v>0.28248962655601662</v>
      </c>
      <c r="H23" s="38">
        <v>1228</v>
      </c>
      <c r="I23" s="17">
        <f t="shared" si="12"/>
        <v>0.20381742738589212</v>
      </c>
      <c r="J23" s="9">
        <v>576</v>
      </c>
      <c r="K23" s="17">
        <f t="shared" si="12"/>
        <v>9.5601659751037349E-2</v>
      </c>
      <c r="L23" s="9">
        <v>234</v>
      </c>
      <c r="M23" s="17">
        <f t="shared" si="13"/>
        <v>3.8838174273858918E-2</v>
      </c>
      <c r="N23" s="9">
        <v>132</v>
      </c>
      <c r="O23" s="17">
        <f t="shared" si="14"/>
        <v>2.1908713692946058E-2</v>
      </c>
      <c r="P23" s="38">
        <v>204</v>
      </c>
      <c r="Q23" s="17">
        <f t="shared" si="15"/>
        <v>3.3858921161825727E-2</v>
      </c>
      <c r="R23" s="9">
        <v>131</v>
      </c>
      <c r="S23" s="22">
        <f t="shared" si="16"/>
        <v>2.1742738589211618E-2</v>
      </c>
      <c r="T23" s="9">
        <v>14</v>
      </c>
      <c r="U23" s="22">
        <f t="shared" si="17"/>
        <v>2.3236514522821578E-3</v>
      </c>
      <c r="V23" s="10">
        <v>18</v>
      </c>
      <c r="W23" s="25">
        <f t="shared" si="18"/>
        <v>2.9875518672199172E-3</v>
      </c>
      <c r="X23" s="9">
        <f>SUM(B23+D23+F23+H23+J23+L23+N23+P23+R23+T23+V23)</f>
        <v>6025</v>
      </c>
      <c r="Y23" s="22">
        <f t="shared" si="19"/>
        <v>1</v>
      </c>
    </row>
    <row r="24" spans="1:36" s="8" customFormat="1" x14ac:dyDescent="0.2">
      <c r="A24" s="40" t="s">
        <v>1</v>
      </c>
      <c r="B24" s="6">
        <f>SUM(B5+B18+B19)</f>
        <v>3178</v>
      </c>
      <c r="C24" s="12">
        <f t="shared" si="0"/>
        <v>3.4312614042475084E-2</v>
      </c>
      <c r="D24" s="6">
        <f>SUM(D5+D18+D19)</f>
        <v>21707</v>
      </c>
      <c r="E24" s="18">
        <f t="shared" si="1"/>
        <v>0.23436875803020979</v>
      </c>
      <c r="F24" s="37">
        <f>SUM(F5+F18+F19)</f>
        <v>18795</v>
      </c>
      <c r="G24" s="18">
        <f t="shared" si="11"/>
        <v>0.20292812489877887</v>
      </c>
      <c r="H24" s="37">
        <f>SUM(H5+H18+H19)</f>
        <v>15958</v>
      </c>
      <c r="I24" s="18">
        <f>(H24/$X24)</f>
        <v>0.1722972608212138</v>
      </c>
      <c r="J24" s="6">
        <f>SUM(J5+J18+J19)</f>
        <v>12038</v>
      </c>
      <c r="K24" s="14">
        <f>(J24/$X24)</f>
        <v>0.12997333160582603</v>
      </c>
      <c r="L24" s="6">
        <f>SUM(L5+L18+L19)</f>
        <v>6518</v>
      </c>
      <c r="M24" s="18">
        <f>(L24/$X24)</f>
        <v>7.0374329241300382E-2</v>
      </c>
      <c r="N24" s="6">
        <f>SUM(N5+N18+N19)</f>
        <v>4119</v>
      </c>
      <c r="O24" s="18">
        <f>(N24/$X24)</f>
        <v>4.4472516438311793E-2</v>
      </c>
      <c r="P24" s="37">
        <f>SUM(P5+P18+P19)</f>
        <v>6161</v>
      </c>
      <c r="Q24" s="18">
        <f>(P24/$X24)</f>
        <v>6.651982854489899E-2</v>
      </c>
      <c r="R24" s="6">
        <f>SUM(R5+R18+R19)</f>
        <v>3505</v>
      </c>
      <c r="S24" s="23">
        <f>(R24/$X24)</f>
        <v>3.7843207117330135E-2</v>
      </c>
      <c r="T24" s="6">
        <f>SUM(T5+T18+T19)</f>
        <v>601</v>
      </c>
      <c r="U24" s="23">
        <f>(T24/$X24)</f>
        <v>6.488949351644911E-3</v>
      </c>
      <c r="V24" s="7">
        <f>SUM(V5+V18+V19)</f>
        <v>39</v>
      </c>
      <c r="W24" s="24">
        <f>(V24/$X24)</f>
        <v>4.2107990801023551E-4</v>
      </c>
      <c r="X24" s="6">
        <f>SUM(X5+X18+X19)</f>
        <v>92619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39</v>
      </c>
      <c r="K25" s="27"/>
    </row>
    <row r="26" spans="1:36" x14ac:dyDescent="0.2">
      <c r="A26" s="59" t="s">
        <v>46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x14ac:dyDescent="0.2">
      <c r="A27" s="59" t="s">
        <v>51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9" spans="1:36" x14ac:dyDescent="0.2">
      <c r="B29" s="1" t="s">
        <v>45</v>
      </c>
    </row>
    <row r="30" spans="1:36" x14ac:dyDescent="0.2">
      <c r="I30" s="1" t="s">
        <v>42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73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31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28.7109375" style="1" customWidth="1"/>
    <col min="2" max="2" width="6.7109375" style="1" bestFit="1" customWidth="1"/>
    <col min="3" max="3" width="5.28515625" style="1" bestFit="1" customWidth="1"/>
    <col min="4" max="4" width="7.7109375" style="1" bestFit="1" customWidth="1"/>
    <col min="5" max="5" width="6.28515625" style="1" bestFit="1" customWidth="1"/>
    <col min="6" max="6" width="7.7109375" style="1" bestFit="1" customWidth="1"/>
    <col min="7" max="7" width="6.28515625" style="1" bestFit="1" customWidth="1"/>
    <col min="8" max="8" width="7.7109375" style="1" bestFit="1" customWidth="1"/>
    <col min="9" max="9" width="6.28515625" style="1" bestFit="1" customWidth="1"/>
    <col min="10" max="10" width="7.7109375" style="1" bestFit="1" customWidth="1"/>
    <col min="11" max="11" width="6.28515625" style="1" bestFit="1" customWidth="1"/>
    <col min="12" max="12" width="6.7109375" style="1" bestFit="1" customWidth="1"/>
    <col min="13" max="13" width="6.28515625" style="1" bestFit="1" customWidth="1"/>
    <col min="14" max="14" width="6.7109375" style="1" bestFit="1" customWidth="1"/>
    <col min="15" max="15" width="6" style="1" bestFit="1" customWidth="1"/>
    <col min="16" max="16" width="6.7109375" style="1" bestFit="1" customWidth="1"/>
    <col min="17" max="17" width="6.28515625" style="1" bestFit="1" customWidth="1"/>
    <col min="18" max="18" width="6.7109375" style="1" bestFit="1" customWidth="1"/>
    <col min="19" max="19" width="6" style="1" bestFit="1" customWidth="1"/>
    <col min="20" max="20" width="5.140625" style="1" bestFit="1" customWidth="1"/>
    <col min="21" max="21" width="5.28515625" style="1" bestFit="1" customWidth="1"/>
    <col min="22" max="22" width="4.140625" style="1" bestFit="1" customWidth="1"/>
    <col min="23" max="23" width="5.28515625" style="1" bestFit="1" customWidth="1"/>
    <col min="24" max="24" width="7.710937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ht="12.75" customHeight="1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ht="12.75" customHeight="1" x14ac:dyDescent="0.2">
      <c r="A5" s="40" t="s">
        <v>4</v>
      </c>
      <c r="B5" s="6">
        <f>SUM(B6:B17)</f>
        <v>1983</v>
      </c>
      <c r="C5" s="18">
        <f t="shared" ref="C5:C24" si="0">(B5/$X5)</f>
        <v>3.4055780724050286E-2</v>
      </c>
      <c r="D5" s="6">
        <f>SUM(D6:D17)</f>
        <v>13428</v>
      </c>
      <c r="E5" s="18">
        <f t="shared" ref="E5:E24" si="1">(D5/$X5)</f>
        <v>0.23061070275468848</v>
      </c>
      <c r="F5" s="37">
        <f>SUM(F6:F17)</f>
        <v>10167</v>
      </c>
      <c r="G5" s="12">
        <f>(F5/$X5)</f>
        <v>0.17460671841725631</v>
      </c>
      <c r="H5" s="6">
        <f>SUM(H6:H17)</f>
        <v>9044</v>
      </c>
      <c r="I5" s="18">
        <f>(H5/$X5)</f>
        <v>0.15532046438139727</v>
      </c>
      <c r="J5" s="6">
        <f>SUM(J6:J17)</f>
        <v>8084</v>
      </c>
      <c r="K5" s="30">
        <f>(J5/$X5)</f>
        <v>0.13883355086899773</v>
      </c>
      <c r="L5" s="6">
        <f>SUM(L6:L17)</f>
        <v>4698</v>
      </c>
      <c r="M5" s="18">
        <f>(L5/$X5)</f>
        <v>8.0682833001305215E-2</v>
      </c>
      <c r="N5" s="6">
        <f>SUM(N6:N17)</f>
        <v>3113</v>
      </c>
      <c r="O5" s="12">
        <f>(N5/$X5)</f>
        <v>5.3462251837603905E-2</v>
      </c>
      <c r="P5" s="6">
        <f>SUM(P6:P17)</f>
        <v>4996</v>
      </c>
      <c r="Q5" s="18">
        <f>(P5/$X5)</f>
        <v>8.5800645737445905E-2</v>
      </c>
      <c r="R5" s="6">
        <f>SUM(R6:R17)</f>
        <v>2236</v>
      </c>
      <c r="S5" s="21">
        <f>(R5/$X5)</f>
        <v>3.8400769389297248E-2</v>
      </c>
      <c r="T5" s="6">
        <f>SUM(T6:T17)</f>
        <v>479</v>
      </c>
      <c r="U5" s="23">
        <f>(T5/$X5)</f>
        <v>8.2262828879576828E-3</v>
      </c>
      <c r="V5" s="7">
        <f>SUM(V6:V17)</f>
        <v>0</v>
      </c>
      <c r="W5" s="24">
        <f>(V5/$X5)</f>
        <v>0</v>
      </c>
      <c r="X5" s="6">
        <f>SUM(X6:X17)</f>
        <v>58228</v>
      </c>
      <c r="Y5" s="23">
        <f>(X5/$X5)</f>
        <v>1</v>
      </c>
    </row>
    <row r="6" spans="1:25" s="8" customFormat="1" ht="12.75" customHeight="1" x14ac:dyDescent="0.25">
      <c r="A6" s="42" t="s">
        <v>5</v>
      </c>
      <c r="B6" s="9">
        <v>129</v>
      </c>
      <c r="C6" s="13">
        <f t="shared" si="0"/>
        <v>7.710699342498506E-2</v>
      </c>
      <c r="D6" s="9">
        <v>370</v>
      </c>
      <c r="E6" s="15">
        <f t="shared" si="1"/>
        <v>0.22115959354453077</v>
      </c>
      <c r="F6">
        <v>267</v>
      </c>
      <c r="G6" s="19">
        <f t="shared" ref="G6:G17" si="2">(F6/$X6)</f>
        <v>0.15959354453078303</v>
      </c>
      <c r="H6" s="9">
        <v>241</v>
      </c>
      <c r="I6" s="15">
        <f t="shared" ref="I6:K17" si="3">(H6/$X6)</f>
        <v>0.14405260011954574</v>
      </c>
      <c r="J6" s="9">
        <v>193</v>
      </c>
      <c r="K6" s="15">
        <f t="shared" si="3"/>
        <v>0.11536162582187687</v>
      </c>
      <c r="L6">
        <v>117</v>
      </c>
      <c r="M6" s="15">
        <f t="shared" ref="M6:O17" si="4">(L6/$X6)</f>
        <v>6.9934249850567842E-2</v>
      </c>
      <c r="N6" s="9">
        <v>89</v>
      </c>
      <c r="O6" s="19">
        <f t="shared" si="4"/>
        <v>5.3197848176927673E-2</v>
      </c>
      <c r="P6" s="9">
        <v>155</v>
      </c>
      <c r="Q6" s="15">
        <f t="shared" ref="Q6:Q17" si="5">(P6/$X6)</f>
        <v>9.2647937836222355E-2</v>
      </c>
      <c r="R6">
        <v>92</v>
      </c>
      <c r="S6" s="22">
        <f t="shared" ref="S6:S17" si="6">(R6/$X6)</f>
        <v>5.4991034070531977E-2</v>
      </c>
      <c r="T6">
        <v>20</v>
      </c>
      <c r="U6" s="22">
        <f t="shared" ref="U6:U17" si="7">(T6/$X6)</f>
        <v>1.1954572624028692E-2</v>
      </c>
      <c r="V6" s="10">
        <v>0</v>
      </c>
      <c r="W6" s="25">
        <f t="shared" ref="W6:W17" si="8">(V6/$X6)</f>
        <v>0</v>
      </c>
      <c r="X6" s="9">
        <f>SUM(B6+D6+F6+H6+J6+L6+N6+P6+R6+T6)</f>
        <v>1673</v>
      </c>
      <c r="Y6" s="22">
        <f t="shared" ref="Y6:Y17" si="9">(X6/$X6)</f>
        <v>1</v>
      </c>
    </row>
    <row r="7" spans="1:25" s="8" customFormat="1" ht="12.75" customHeight="1" x14ac:dyDescent="0.25">
      <c r="A7" s="42" t="s">
        <v>6</v>
      </c>
      <c r="B7" s="9">
        <v>152</v>
      </c>
      <c r="C7" s="16">
        <f t="shared" si="0"/>
        <v>3.4350282485875704E-2</v>
      </c>
      <c r="D7" s="9">
        <v>547</v>
      </c>
      <c r="E7" s="16">
        <f t="shared" si="1"/>
        <v>0.12361581920903955</v>
      </c>
      <c r="F7">
        <v>601</v>
      </c>
      <c r="G7" s="20">
        <f t="shared" si="2"/>
        <v>0.13581920903954803</v>
      </c>
      <c r="H7" s="9">
        <v>696</v>
      </c>
      <c r="I7" s="16">
        <f t="shared" si="3"/>
        <v>0.15728813559322033</v>
      </c>
      <c r="J7" s="9">
        <v>753</v>
      </c>
      <c r="K7" s="16">
        <f t="shared" si="3"/>
        <v>0.17016949152542374</v>
      </c>
      <c r="L7">
        <v>520</v>
      </c>
      <c r="M7" s="16">
        <f t="shared" si="4"/>
        <v>0.11751412429378531</v>
      </c>
      <c r="N7" s="9">
        <v>348</v>
      </c>
      <c r="O7" s="20">
        <f t="shared" si="4"/>
        <v>7.8644067796610165E-2</v>
      </c>
      <c r="P7" s="9">
        <v>528</v>
      </c>
      <c r="Q7" s="16">
        <f t="shared" si="5"/>
        <v>0.11932203389830509</v>
      </c>
      <c r="R7">
        <v>256</v>
      </c>
      <c r="S7" s="22">
        <f t="shared" si="6"/>
        <v>5.7853107344632768E-2</v>
      </c>
      <c r="T7">
        <v>24</v>
      </c>
      <c r="U7" s="22">
        <f t="shared" si="7"/>
        <v>5.4237288135593224E-3</v>
      </c>
      <c r="V7" s="10">
        <v>0</v>
      </c>
      <c r="W7" s="25">
        <f t="shared" si="8"/>
        <v>0</v>
      </c>
      <c r="X7" s="9">
        <f t="shared" ref="X7:X17" si="10">SUM(B7+D7+F7+H7+J7+L7+N7+P7+R7+T7)</f>
        <v>4425</v>
      </c>
      <c r="Y7" s="22">
        <f t="shared" si="9"/>
        <v>1</v>
      </c>
    </row>
    <row r="8" spans="1:25" s="8" customFormat="1" ht="12.75" customHeight="1" x14ac:dyDescent="0.25">
      <c r="A8" s="42" t="s">
        <v>7</v>
      </c>
      <c r="B8" s="9">
        <v>293</v>
      </c>
      <c r="C8" s="16">
        <f t="shared" si="0"/>
        <v>3.673520561685055E-2</v>
      </c>
      <c r="D8" s="9">
        <v>1685</v>
      </c>
      <c r="E8" s="16">
        <f t="shared" si="1"/>
        <v>0.21125877632898696</v>
      </c>
      <c r="F8">
        <v>1306</v>
      </c>
      <c r="G8" s="20">
        <f t="shared" si="2"/>
        <v>0.16374122367101304</v>
      </c>
      <c r="H8" s="9">
        <v>1216</v>
      </c>
      <c r="I8" s="16">
        <f t="shared" si="3"/>
        <v>0.15245737211634905</v>
      </c>
      <c r="J8" s="9">
        <v>1138</v>
      </c>
      <c r="K8" s="16">
        <f t="shared" si="3"/>
        <v>0.14267803410230692</v>
      </c>
      <c r="L8">
        <v>670</v>
      </c>
      <c r="M8" s="16">
        <f t="shared" si="4"/>
        <v>8.4002006018054159E-2</v>
      </c>
      <c r="N8" s="9">
        <v>481</v>
      </c>
      <c r="O8" s="20">
        <f t="shared" si="4"/>
        <v>6.0305917753259781E-2</v>
      </c>
      <c r="P8" s="9">
        <v>720</v>
      </c>
      <c r="Q8" s="16">
        <f t="shared" si="5"/>
        <v>9.0270812437311942E-2</v>
      </c>
      <c r="R8">
        <v>404</v>
      </c>
      <c r="S8" s="22">
        <f t="shared" si="6"/>
        <v>5.0651955867602808E-2</v>
      </c>
      <c r="T8">
        <v>63</v>
      </c>
      <c r="U8" s="22">
        <f t="shared" si="7"/>
        <v>7.898696088264795E-3</v>
      </c>
      <c r="V8" s="10">
        <v>0</v>
      </c>
      <c r="W8" s="25">
        <f t="shared" si="8"/>
        <v>0</v>
      </c>
      <c r="X8" s="9">
        <f t="shared" si="10"/>
        <v>7976</v>
      </c>
      <c r="Y8" s="22">
        <f t="shared" si="9"/>
        <v>1</v>
      </c>
    </row>
    <row r="9" spans="1:25" s="8" customFormat="1" ht="12.75" customHeight="1" x14ac:dyDescent="0.25">
      <c r="A9" s="42" t="s">
        <v>8</v>
      </c>
      <c r="B9" s="9">
        <v>204</v>
      </c>
      <c r="C9" s="16">
        <f t="shared" si="0"/>
        <v>3.3569195326641432E-2</v>
      </c>
      <c r="D9" s="9">
        <v>1225</v>
      </c>
      <c r="E9" s="16">
        <f t="shared" si="1"/>
        <v>0.20157972683890077</v>
      </c>
      <c r="F9">
        <v>1116</v>
      </c>
      <c r="G9" s="20">
        <f t="shared" si="2"/>
        <v>0.18364324502221491</v>
      </c>
      <c r="H9" s="9">
        <v>963</v>
      </c>
      <c r="I9" s="16">
        <f t="shared" si="3"/>
        <v>0.15846634852723382</v>
      </c>
      <c r="J9" s="9">
        <v>885</v>
      </c>
      <c r="K9" s="16">
        <f t="shared" si="3"/>
        <v>0.14563106796116504</v>
      </c>
      <c r="L9">
        <v>520</v>
      </c>
      <c r="M9" s="16">
        <f t="shared" si="4"/>
        <v>8.5568537107125225E-2</v>
      </c>
      <c r="N9" s="9">
        <v>355</v>
      </c>
      <c r="O9" s="20">
        <f t="shared" si="4"/>
        <v>5.8416982063518183E-2</v>
      </c>
      <c r="P9" s="9">
        <v>511</v>
      </c>
      <c r="Q9" s="16">
        <f t="shared" si="5"/>
        <v>8.4087543195655756E-2</v>
      </c>
      <c r="R9">
        <v>262</v>
      </c>
      <c r="S9" s="22">
        <f t="shared" si="6"/>
        <v>4.3113378311666943E-2</v>
      </c>
      <c r="T9">
        <v>36</v>
      </c>
      <c r="U9" s="22">
        <f t="shared" si="7"/>
        <v>5.9239756458779004E-3</v>
      </c>
      <c r="V9" s="10">
        <v>0</v>
      </c>
      <c r="W9" s="25">
        <f t="shared" si="8"/>
        <v>0</v>
      </c>
      <c r="X9" s="9">
        <f t="shared" si="10"/>
        <v>6077</v>
      </c>
      <c r="Y9" s="22">
        <f t="shared" si="9"/>
        <v>1</v>
      </c>
    </row>
    <row r="10" spans="1:25" s="8" customFormat="1" ht="12.75" customHeight="1" x14ac:dyDescent="0.25">
      <c r="A10" s="42" t="s">
        <v>9</v>
      </c>
      <c r="B10" s="9">
        <v>285</v>
      </c>
      <c r="C10" s="16">
        <f t="shared" si="0"/>
        <v>3.7051482059282374E-2</v>
      </c>
      <c r="D10" s="9">
        <v>2216</v>
      </c>
      <c r="E10" s="16">
        <f t="shared" si="1"/>
        <v>0.28809152366094642</v>
      </c>
      <c r="F10">
        <v>1540</v>
      </c>
      <c r="G10" s="20">
        <f t="shared" si="2"/>
        <v>0.20020800832033281</v>
      </c>
      <c r="H10" s="9">
        <v>1163</v>
      </c>
      <c r="I10" s="16">
        <f t="shared" si="3"/>
        <v>0.15119604784191368</v>
      </c>
      <c r="J10" s="9">
        <v>928</v>
      </c>
      <c r="K10" s="16">
        <f t="shared" si="3"/>
        <v>0.12064482579303172</v>
      </c>
      <c r="L10">
        <v>426</v>
      </c>
      <c r="M10" s="16">
        <f t="shared" si="4"/>
        <v>5.5382215288611543E-2</v>
      </c>
      <c r="N10" s="9">
        <v>305</v>
      </c>
      <c r="O10" s="20">
        <f t="shared" si="4"/>
        <v>3.9651586063442538E-2</v>
      </c>
      <c r="P10" s="9">
        <v>479</v>
      </c>
      <c r="Q10" s="16">
        <f t="shared" si="5"/>
        <v>6.2272490899635984E-2</v>
      </c>
      <c r="R10">
        <v>312</v>
      </c>
      <c r="S10" s="22">
        <f t="shared" si="6"/>
        <v>4.0561622464898597E-2</v>
      </c>
      <c r="T10">
        <v>38</v>
      </c>
      <c r="U10" s="22">
        <f t="shared" si="7"/>
        <v>4.9401976079043158E-3</v>
      </c>
      <c r="V10" s="10">
        <v>0</v>
      </c>
      <c r="W10" s="25">
        <f t="shared" si="8"/>
        <v>0</v>
      </c>
      <c r="X10" s="9">
        <f t="shared" si="10"/>
        <v>7692</v>
      </c>
      <c r="Y10" s="22">
        <f t="shared" si="9"/>
        <v>1</v>
      </c>
    </row>
    <row r="11" spans="1:25" s="8" customFormat="1" ht="12.75" customHeight="1" x14ac:dyDescent="0.25">
      <c r="A11" s="42" t="s">
        <v>10</v>
      </c>
      <c r="B11" s="9">
        <v>106</v>
      </c>
      <c r="C11" s="16">
        <f t="shared" si="0"/>
        <v>3.6140470508012272E-2</v>
      </c>
      <c r="D11" s="9">
        <v>773</v>
      </c>
      <c r="E11" s="16">
        <f t="shared" si="1"/>
        <v>0.26355267644050462</v>
      </c>
      <c r="F11">
        <v>519</v>
      </c>
      <c r="G11" s="20">
        <f t="shared" si="2"/>
        <v>0.17695192635526763</v>
      </c>
      <c r="H11" s="9">
        <v>427</v>
      </c>
      <c r="I11" s="16">
        <f t="shared" si="3"/>
        <v>0.14558472553699284</v>
      </c>
      <c r="J11" s="9">
        <v>357</v>
      </c>
      <c r="K11" s="16">
        <f t="shared" si="3"/>
        <v>0.12171837708830549</v>
      </c>
      <c r="L11">
        <v>211</v>
      </c>
      <c r="M11" s="16">
        <f t="shared" si="4"/>
        <v>7.1939993181043299E-2</v>
      </c>
      <c r="N11" s="9">
        <v>156</v>
      </c>
      <c r="O11" s="20">
        <f t="shared" si="4"/>
        <v>5.318786225707467E-2</v>
      </c>
      <c r="P11" s="9">
        <v>224</v>
      </c>
      <c r="Q11" s="16">
        <f t="shared" si="5"/>
        <v>7.6372315035799526E-2</v>
      </c>
      <c r="R11">
        <v>126</v>
      </c>
      <c r="S11" s="22">
        <f t="shared" si="6"/>
        <v>4.2959427207637228E-2</v>
      </c>
      <c r="T11">
        <v>34</v>
      </c>
      <c r="U11" s="22">
        <f t="shared" si="7"/>
        <v>1.1592226389362428E-2</v>
      </c>
      <c r="V11" s="10">
        <v>0</v>
      </c>
      <c r="W11" s="25">
        <f t="shared" si="8"/>
        <v>0</v>
      </c>
      <c r="X11" s="9">
        <f t="shared" si="10"/>
        <v>2933</v>
      </c>
      <c r="Y11" s="22">
        <f t="shared" si="9"/>
        <v>1</v>
      </c>
    </row>
    <row r="12" spans="1:25" s="8" customFormat="1" ht="12.75" customHeight="1" x14ac:dyDescent="0.25">
      <c r="A12" s="42" t="s">
        <v>11</v>
      </c>
      <c r="B12" s="9">
        <v>206</v>
      </c>
      <c r="C12" s="16">
        <f t="shared" si="0"/>
        <v>2.7766545356517052E-2</v>
      </c>
      <c r="D12" s="9">
        <v>1866</v>
      </c>
      <c r="E12" s="16">
        <f t="shared" si="1"/>
        <v>0.25151637687019812</v>
      </c>
      <c r="F12">
        <v>1417</v>
      </c>
      <c r="G12" s="20">
        <f t="shared" si="2"/>
        <v>0.19099609111740126</v>
      </c>
      <c r="H12" s="9">
        <v>1197</v>
      </c>
      <c r="I12" s="16">
        <f t="shared" si="3"/>
        <v>0.16134249898908209</v>
      </c>
      <c r="J12" s="9">
        <v>973</v>
      </c>
      <c r="K12" s="16">
        <f t="shared" si="3"/>
        <v>0.131149750640248</v>
      </c>
      <c r="L12">
        <v>545</v>
      </c>
      <c r="M12" s="16">
        <f t="shared" si="4"/>
        <v>7.3460035045154332E-2</v>
      </c>
      <c r="N12" s="9">
        <v>365</v>
      </c>
      <c r="O12" s="20">
        <f t="shared" si="4"/>
        <v>4.9198005121984092E-2</v>
      </c>
      <c r="P12" s="9">
        <v>557</v>
      </c>
      <c r="Q12" s="16">
        <f t="shared" si="5"/>
        <v>7.5077503706699023E-2</v>
      </c>
      <c r="R12">
        <v>276</v>
      </c>
      <c r="S12" s="22">
        <f t="shared" si="6"/>
        <v>3.7201779215527697E-2</v>
      </c>
      <c r="T12">
        <v>17</v>
      </c>
      <c r="U12" s="22">
        <f t="shared" si="7"/>
        <v>2.2914139371883004E-3</v>
      </c>
      <c r="V12" s="10">
        <v>0</v>
      </c>
      <c r="W12" s="25">
        <f t="shared" si="8"/>
        <v>0</v>
      </c>
      <c r="X12" s="9">
        <f t="shared" si="10"/>
        <v>7419</v>
      </c>
      <c r="Y12" s="22">
        <f t="shared" si="9"/>
        <v>1</v>
      </c>
    </row>
    <row r="13" spans="1:25" s="8" customFormat="1" ht="12.75" customHeight="1" x14ac:dyDescent="0.25">
      <c r="A13" s="42" t="s">
        <v>12</v>
      </c>
      <c r="B13" s="9">
        <v>61</v>
      </c>
      <c r="C13" s="16">
        <f t="shared" si="0"/>
        <v>4.286718200983837E-2</v>
      </c>
      <c r="D13" s="9">
        <v>318</v>
      </c>
      <c r="E13" s="16">
        <f t="shared" si="1"/>
        <v>0.22347153900210823</v>
      </c>
      <c r="F13">
        <v>247</v>
      </c>
      <c r="G13" s="20">
        <f t="shared" si="2"/>
        <v>0.1735769501054111</v>
      </c>
      <c r="H13" s="9">
        <v>226</v>
      </c>
      <c r="I13" s="16">
        <f t="shared" si="3"/>
        <v>0.15881939564300773</v>
      </c>
      <c r="J13" s="9">
        <v>182</v>
      </c>
      <c r="K13" s="16">
        <f t="shared" si="3"/>
        <v>0.12789880534082923</v>
      </c>
      <c r="L13">
        <v>103</v>
      </c>
      <c r="M13" s="16">
        <f t="shared" si="4"/>
        <v>7.2382290934645113E-2</v>
      </c>
      <c r="N13" s="9">
        <v>77</v>
      </c>
      <c r="O13" s="20">
        <f t="shared" si="4"/>
        <v>5.4111033028812365E-2</v>
      </c>
      <c r="P13" s="9">
        <v>125</v>
      </c>
      <c r="Q13" s="16">
        <f t="shared" si="5"/>
        <v>8.7842586085734364E-2</v>
      </c>
      <c r="R13">
        <v>75</v>
      </c>
      <c r="S13" s="22">
        <f t="shared" si="6"/>
        <v>5.270555165144062E-2</v>
      </c>
      <c r="T13">
        <v>9</v>
      </c>
      <c r="U13" s="22">
        <f t="shared" si="7"/>
        <v>6.3246661981728744E-3</v>
      </c>
      <c r="V13" s="10">
        <v>0</v>
      </c>
      <c r="W13" s="25">
        <f t="shared" si="8"/>
        <v>0</v>
      </c>
      <c r="X13" s="9">
        <f t="shared" si="10"/>
        <v>1423</v>
      </c>
      <c r="Y13" s="22">
        <f t="shared" si="9"/>
        <v>1</v>
      </c>
    </row>
    <row r="14" spans="1:25" s="8" customFormat="1" ht="12.75" customHeight="1" x14ac:dyDescent="0.25">
      <c r="A14" s="42" t="s">
        <v>13</v>
      </c>
      <c r="B14" s="9">
        <v>200</v>
      </c>
      <c r="C14" s="16">
        <f>(B14/$X14)</f>
        <v>2.9368575624082231E-2</v>
      </c>
      <c r="D14" s="9">
        <v>1584</v>
      </c>
      <c r="E14" s="16">
        <f>(D14/$X14)</f>
        <v>0.23259911894273128</v>
      </c>
      <c r="F14">
        <v>1243</v>
      </c>
      <c r="G14" s="20">
        <f>(F14/$X14)</f>
        <v>0.18252569750367106</v>
      </c>
      <c r="H14" s="9">
        <v>1123</v>
      </c>
      <c r="I14" s="16">
        <f>(H14/$X14)</f>
        <v>0.16490455212922173</v>
      </c>
      <c r="J14" s="9">
        <v>922</v>
      </c>
      <c r="K14" s="16">
        <f>(J14/$X14)</f>
        <v>0.1353891336270191</v>
      </c>
      <c r="L14" s="9">
        <v>564</v>
      </c>
      <c r="M14" s="16">
        <f>(L14/$X14)</f>
        <v>8.2819383259911894E-2</v>
      </c>
      <c r="N14" s="9">
        <v>325</v>
      </c>
      <c r="O14" s="20">
        <f>(N14/$X14)</f>
        <v>4.772393538913363E-2</v>
      </c>
      <c r="P14" s="9">
        <v>742</v>
      </c>
      <c r="Q14" s="16">
        <f>(P14/$X14)</f>
        <v>0.10895741556534508</v>
      </c>
      <c r="R14" s="9">
        <v>54</v>
      </c>
      <c r="S14" s="22">
        <f>(R14/$X14)</f>
        <v>7.9295154185022032E-3</v>
      </c>
      <c r="T14" s="9">
        <v>53</v>
      </c>
      <c r="U14" s="22">
        <f>(T14/$X14)</f>
        <v>7.7826725403817914E-3</v>
      </c>
      <c r="V14" s="10">
        <v>0</v>
      </c>
      <c r="W14" s="25">
        <f>(V14/$X14)</f>
        <v>0</v>
      </c>
      <c r="X14" s="9">
        <f>SUM(B14+D14+F14+H14+J14+L14+N14+P14+R14+T14)</f>
        <v>6810</v>
      </c>
      <c r="Y14" s="22">
        <f>(X14/$X14)</f>
        <v>1</v>
      </c>
    </row>
    <row r="15" spans="1:25" s="8" customFormat="1" ht="12.75" customHeight="1" x14ac:dyDescent="0.25">
      <c r="A15" s="42" t="s">
        <v>14</v>
      </c>
      <c r="B15" s="9">
        <v>79</v>
      </c>
      <c r="C15" s="16">
        <f t="shared" si="0"/>
        <v>3.787152444870566E-2</v>
      </c>
      <c r="D15" s="9">
        <v>491</v>
      </c>
      <c r="E15" s="16">
        <f t="shared" si="1"/>
        <v>0.23537871524448706</v>
      </c>
      <c r="F15">
        <v>185</v>
      </c>
      <c r="G15" s="20">
        <f t="shared" si="2"/>
        <v>8.8686481303930975E-2</v>
      </c>
      <c r="H15" s="9">
        <v>318</v>
      </c>
      <c r="I15" s="16">
        <f t="shared" si="3"/>
        <v>0.15244487056567593</v>
      </c>
      <c r="J15" s="9">
        <v>315</v>
      </c>
      <c r="K15" s="16">
        <f t="shared" si="3"/>
        <v>0.15100671140939598</v>
      </c>
      <c r="L15" s="9">
        <v>201</v>
      </c>
      <c r="M15" s="16">
        <f t="shared" si="4"/>
        <v>9.6356663470757428E-2</v>
      </c>
      <c r="N15" s="9">
        <v>116</v>
      </c>
      <c r="O15" s="20">
        <f t="shared" si="4"/>
        <v>5.560882070949185E-2</v>
      </c>
      <c r="P15" s="9">
        <v>200</v>
      </c>
      <c r="Q15" s="16">
        <f t="shared" si="5"/>
        <v>9.5877277085330781E-2</v>
      </c>
      <c r="R15" s="9">
        <v>17</v>
      </c>
      <c r="S15" s="22">
        <f t="shared" si="6"/>
        <v>8.1495685522531159E-3</v>
      </c>
      <c r="T15" s="9">
        <v>164</v>
      </c>
      <c r="U15" s="22">
        <f t="shared" si="7"/>
        <v>7.861936720997123E-2</v>
      </c>
      <c r="V15" s="10">
        <v>0</v>
      </c>
      <c r="W15" s="25">
        <f t="shared" si="8"/>
        <v>0</v>
      </c>
      <c r="X15" s="9">
        <f t="shared" si="10"/>
        <v>2086</v>
      </c>
      <c r="Y15" s="22">
        <f t="shared" si="9"/>
        <v>1</v>
      </c>
    </row>
    <row r="16" spans="1:25" s="8" customFormat="1" ht="12.75" customHeight="1" x14ac:dyDescent="0.25">
      <c r="A16" s="42" t="s">
        <v>15</v>
      </c>
      <c r="B16" s="9">
        <v>132</v>
      </c>
      <c r="C16" s="16">
        <f t="shared" si="0"/>
        <v>2.6506024096385541E-2</v>
      </c>
      <c r="D16" s="9">
        <v>1138</v>
      </c>
      <c r="E16" s="16">
        <f t="shared" si="1"/>
        <v>0.22851405622489959</v>
      </c>
      <c r="F16">
        <v>830</v>
      </c>
      <c r="G16" s="20">
        <f t="shared" si="2"/>
        <v>0.16666666666666666</v>
      </c>
      <c r="H16" s="9">
        <v>713</v>
      </c>
      <c r="I16" s="16">
        <f t="shared" si="3"/>
        <v>0.1431726907630522</v>
      </c>
      <c r="J16" s="9">
        <v>742</v>
      </c>
      <c r="K16" s="16">
        <f t="shared" si="3"/>
        <v>0.14899598393574298</v>
      </c>
      <c r="L16" s="9">
        <v>458</v>
      </c>
      <c r="M16" s="16">
        <f t="shared" si="4"/>
        <v>9.1967871485943778E-2</v>
      </c>
      <c r="N16" s="9">
        <v>279</v>
      </c>
      <c r="O16" s="20">
        <f t="shared" si="4"/>
        <v>5.602409638554217E-2</v>
      </c>
      <c r="P16">
        <v>471</v>
      </c>
      <c r="Q16" s="16">
        <f t="shared" si="5"/>
        <v>9.4578313253012053E-2</v>
      </c>
      <c r="R16" s="9">
        <v>204</v>
      </c>
      <c r="S16" s="22">
        <f t="shared" si="6"/>
        <v>4.0963855421686748E-2</v>
      </c>
      <c r="T16" s="9">
        <v>13</v>
      </c>
      <c r="U16" s="22">
        <f t="shared" si="7"/>
        <v>2.6104417670682733E-3</v>
      </c>
      <c r="V16" s="10">
        <v>0</v>
      </c>
      <c r="W16" s="25">
        <f t="shared" si="8"/>
        <v>0</v>
      </c>
      <c r="X16" s="9">
        <f t="shared" si="10"/>
        <v>4980</v>
      </c>
      <c r="Y16" s="22">
        <f t="shared" si="9"/>
        <v>1</v>
      </c>
    </row>
    <row r="17" spans="1:36" s="8" customFormat="1" ht="12.75" customHeight="1" x14ac:dyDescent="0.25">
      <c r="A17" s="42" t="s">
        <v>16</v>
      </c>
      <c r="B17" s="9">
        <v>136</v>
      </c>
      <c r="C17" s="17">
        <f t="shared" si="0"/>
        <v>2.8728348119983101E-2</v>
      </c>
      <c r="D17" s="9">
        <v>1215</v>
      </c>
      <c r="E17" s="16">
        <f t="shared" si="1"/>
        <v>0.25665399239543724</v>
      </c>
      <c r="F17">
        <v>896</v>
      </c>
      <c r="G17" s="20">
        <f t="shared" si="2"/>
        <v>0.18926911702577101</v>
      </c>
      <c r="H17" s="9">
        <v>761</v>
      </c>
      <c r="I17" s="16">
        <f t="shared" si="3"/>
        <v>0.16075200675961132</v>
      </c>
      <c r="J17" s="9">
        <v>696</v>
      </c>
      <c r="K17" s="17">
        <f t="shared" si="3"/>
        <v>0.14702154626108999</v>
      </c>
      <c r="L17" s="9">
        <v>363</v>
      </c>
      <c r="M17" s="16">
        <f t="shared" si="4"/>
        <v>7.6679340937896065E-2</v>
      </c>
      <c r="N17" s="9">
        <v>217</v>
      </c>
      <c r="O17" s="20">
        <f t="shared" si="4"/>
        <v>4.5838614279678919E-2</v>
      </c>
      <c r="P17">
        <v>284</v>
      </c>
      <c r="Q17" s="16">
        <f t="shared" si="5"/>
        <v>5.9991550485847062E-2</v>
      </c>
      <c r="R17" s="9">
        <v>158</v>
      </c>
      <c r="S17" s="22">
        <f t="shared" si="6"/>
        <v>3.3375580904098014E-2</v>
      </c>
      <c r="T17" s="9">
        <v>8</v>
      </c>
      <c r="U17" s="22">
        <f t="shared" si="7"/>
        <v>1.6899028305872412E-3</v>
      </c>
      <c r="V17" s="10">
        <v>0</v>
      </c>
      <c r="W17" s="25">
        <f t="shared" si="8"/>
        <v>0</v>
      </c>
      <c r="X17" s="9">
        <f t="shared" si="10"/>
        <v>4734</v>
      </c>
      <c r="Y17" s="22">
        <f t="shared" si="9"/>
        <v>1</v>
      </c>
    </row>
    <row r="18" spans="1:36" s="8" customFormat="1" ht="12.75" customHeight="1" x14ac:dyDescent="0.25">
      <c r="A18" s="40" t="s">
        <v>17</v>
      </c>
      <c r="B18" s="6">
        <v>1</v>
      </c>
      <c r="C18" s="18">
        <f t="shared" si="0"/>
        <v>6.0827250608272508E-4</v>
      </c>
      <c r="D18" s="6">
        <v>11</v>
      </c>
      <c r="E18" s="18">
        <f t="shared" si="1"/>
        <v>6.6909975669099753E-3</v>
      </c>
      <c r="F18" s="37">
        <v>33</v>
      </c>
      <c r="G18" s="12">
        <f t="shared" ref="G18:G24" si="11">(F18/$X18)</f>
        <v>2.0072992700729927E-2</v>
      </c>
      <c r="H18" s="6">
        <v>117</v>
      </c>
      <c r="I18" s="18">
        <f>(H18/$X18)</f>
        <v>7.1167883211678828E-2</v>
      </c>
      <c r="J18" s="6">
        <v>241</v>
      </c>
      <c r="K18" s="13">
        <f>(J18/$X18)</f>
        <v>0.14659367396593673</v>
      </c>
      <c r="L18" s="6">
        <v>271</v>
      </c>
      <c r="M18" s="18">
        <f>(L18/$X18)</f>
        <v>0.16484184914841848</v>
      </c>
      <c r="N18" s="6">
        <v>234</v>
      </c>
      <c r="O18" s="12">
        <f>(N18/$X18)</f>
        <v>0.14233576642335766</v>
      </c>
      <c r="P18" s="6">
        <v>459</v>
      </c>
      <c r="Q18" s="18">
        <f>(P18/$X18)</f>
        <v>0.27919708029197082</v>
      </c>
      <c r="R18" s="6">
        <v>258</v>
      </c>
      <c r="S18" s="23">
        <f>(R18/$X18)</f>
        <v>0.15693430656934307</v>
      </c>
      <c r="T18" s="6">
        <v>7</v>
      </c>
      <c r="U18" s="23">
        <f>(T18/$X18)</f>
        <v>4.2579075425790754E-3</v>
      </c>
      <c r="V18" s="7">
        <v>12</v>
      </c>
      <c r="W18" s="24">
        <f>(V18/$X18)</f>
        <v>7.2992700729927005E-3</v>
      </c>
      <c r="X18" s="6">
        <f>SUM(B18+D18+F18+H18+J18+L18+N18+P18+R18+T18+V18)</f>
        <v>1644</v>
      </c>
      <c r="Y18" s="23">
        <f>(X18/$X18)</f>
        <v>1</v>
      </c>
    </row>
    <row r="19" spans="1:36" s="8" customFormat="1" ht="12.75" customHeight="1" x14ac:dyDescent="0.25">
      <c r="A19" s="40" t="s">
        <v>18</v>
      </c>
      <c r="B19" s="6">
        <f>SUM(B20:B23)</f>
        <v>1084</v>
      </c>
      <c r="C19" s="12">
        <f t="shared" si="0"/>
        <v>3.1127957730300942E-2</v>
      </c>
      <c r="D19" s="6">
        <f>SUM(D20:D23)</f>
        <v>8458</v>
      </c>
      <c r="E19" s="18">
        <f t="shared" si="1"/>
        <v>0.2428784746152079</v>
      </c>
      <c r="F19" s="37">
        <f>SUM(F20:F23)</f>
        <v>8935</v>
      </c>
      <c r="G19" s="12">
        <f t="shared" si="11"/>
        <v>0.25657592464966689</v>
      </c>
      <c r="H19" s="6">
        <f>SUM(H20:H23)</f>
        <v>7121</v>
      </c>
      <c r="I19" s="18">
        <f>(H19/$X19)</f>
        <v>0.20448541235929243</v>
      </c>
      <c r="J19" s="6">
        <f>SUM(J20:J23)</f>
        <v>4128</v>
      </c>
      <c r="K19" s="18">
        <f>(J19/$X19)</f>
        <v>0.11853893866299105</v>
      </c>
      <c r="L19" s="6">
        <f>SUM(L20:L23)</f>
        <v>1787</v>
      </c>
      <c r="M19" s="18">
        <f>(L19/$X19)</f>
        <v>5.131518492993338E-2</v>
      </c>
      <c r="N19" s="6">
        <f>SUM(N20:N23)</f>
        <v>933</v>
      </c>
      <c r="O19" s="12">
        <f>(N19/$X19)</f>
        <v>2.6791867677463818E-2</v>
      </c>
      <c r="P19" s="6">
        <f>SUM(P20:P23)</f>
        <v>1432</v>
      </c>
      <c r="Q19" s="18">
        <f>(P19/$X19)</f>
        <v>4.1121065931541467E-2</v>
      </c>
      <c r="R19" s="6">
        <f>SUM(R20:R23)</f>
        <v>778</v>
      </c>
      <c r="S19" s="23">
        <f>(R19/$X19)</f>
        <v>2.2340914311968756E-2</v>
      </c>
      <c r="T19" s="6">
        <f>SUM(T20:T23)</f>
        <v>136</v>
      </c>
      <c r="U19" s="23">
        <f>(T19/$X19)</f>
        <v>3.90535263036986E-3</v>
      </c>
      <c r="V19" s="7">
        <f>SUM(V20:V23)</f>
        <v>32</v>
      </c>
      <c r="W19" s="24">
        <f>(V19/$X19)</f>
        <v>9.1890650126349646E-4</v>
      </c>
      <c r="X19" s="6">
        <f>SUM(X20:X23)</f>
        <v>34824</v>
      </c>
      <c r="Y19" s="23">
        <f>(X19/$X19)</f>
        <v>1</v>
      </c>
    </row>
    <row r="20" spans="1:36" s="8" customFormat="1" ht="12.75" customHeight="1" x14ac:dyDescent="0.25">
      <c r="A20" s="42" t="s">
        <v>19</v>
      </c>
      <c r="B20" s="9">
        <v>249</v>
      </c>
      <c r="C20" s="15">
        <f t="shared" si="0"/>
        <v>2.0593830121578033E-2</v>
      </c>
      <c r="D20" s="9">
        <v>2543</v>
      </c>
      <c r="E20" s="19">
        <f t="shared" si="1"/>
        <v>0.210321726904309</v>
      </c>
      <c r="F20" s="9">
        <v>2913</v>
      </c>
      <c r="G20" s="19">
        <f t="shared" si="11"/>
        <v>0.240923000578943</v>
      </c>
      <c r="H20" s="9">
        <v>2636</v>
      </c>
      <c r="I20" s="15">
        <f>(H20/$X20)</f>
        <v>0.2180133983955008</v>
      </c>
      <c r="J20" s="9">
        <v>1781</v>
      </c>
      <c r="K20" s="15">
        <f>(J20/$X20)</f>
        <v>0.1472996443635762</v>
      </c>
      <c r="L20" s="9">
        <v>743</v>
      </c>
      <c r="M20" s="15">
        <f>(L20/$X20)</f>
        <v>6.1450665784467784E-2</v>
      </c>
      <c r="N20" s="9">
        <v>376</v>
      </c>
      <c r="O20" s="19">
        <f>(N20/$X20)</f>
        <v>3.1097510545033496E-2</v>
      </c>
      <c r="P20" s="9">
        <v>528</v>
      </c>
      <c r="Q20" s="15">
        <f>(P20/$X20)</f>
        <v>4.3668844595153418E-2</v>
      </c>
      <c r="R20" s="9">
        <v>286</v>
      </c>
      <c r="S20" s="22">
        <f>(R20/$X20)</f>
        <v>2.3653957489041436E-2</v>
      </c>
      <c r="T20" s="9">
        <v>36</v>
      </c>
      <c r="U20" s="22">
        <f>(T20/$X20)</f>
        <v>2.9774212223968241E-3</v>
      </c>
      <c r="V20" s="10">
        <v>0</v>
      </c>
      <c r="W20" s="25">
        <f>(V20/$X20)</f>
        <v>0</v>
      </c>
      <c r="X20" s="9">
        <f>SUM(B20+D20+F20+H20+J20+L20+N20+P20+R20+T20)</f>
        <v>12091</v>
      </c>
      <c r="Y20" s="22">
        <f>(X20/$X20)</f>
        <v>1</v>
      </c>
    </row>
    <row r="21" spans="1:36" s="8" customFormat="1" ht="12.75" customHeight="1" x14ac:dyDescent="0.25">
      <c r="A21" s="42" t="s">
        <v>20</v>
      </c>
      <c r="B21" s="9">
        <v>368</v>
      </c>
      <c r="C21" s="16">
        <f t="shared" si="0"/>
        <v>6.7647058823529407E-2</v>
      </c>
      <c r="D21" s="9">
        <v>1803</v>
      </c>
      <c r="E21" s="20">
        <f t="shared" si="1"/>
        <v>0.33143382352941175</v>
      </c>
      <c r="F21" s="9">
        <v>1698</v>
      </c>
      <c r="G21" s="20">
        <f t="shared" si="11"/>
        <v>0.31213235294117647</v>
      </c>
      <c r="H21" s="9">
        <v>846</v>
      </c>
      <c r="I21" s="16">
        <f>(H21/$X21)</f>
        <v>0.15551470588235294</v>
      </c>
      <c r="J21" s="9">
        <v>284</v>
      </c>
      <c r="K21" s="16">
        <f>(J21/$X21)</f>
        <v>5.2205882352941178E-2</v>
      </c>
      <c r="L21" s="9">
        <v>138</v>
      </c>
      <c r="M21" s="16">
        <f>(L21/$X21)</f>
        <v>2.5367647058823529E-2</v>
      </c>
      <c r="N21" s="9">
        <v>82</v>
      </c>
      <c r="O21" s="20">
        <f>(N21/$X21)</f>
        <v>1.5073529411764706E-2</v>
      </c>
      <c r="P21" s="9">
        <v>133</v>
      </c>
      <c r="Q21" s="16">
        <f>(P21/$X21)</f>
        <v>2.4448529411764706E-2</v>
      </c>
      <c r="R21" s="9">
        <v>75</v>
      </c>
      <c r="S21" s="22">
        <f>(R21/$X21)</f>
        <v>1.3786764705882353E-2</v>
      </c>
      <c r="T21" s="9">
        <v>9</v>
      </c>
      <c r="U21" s="22">
        <f>(T21/$X21)</f>
        <v>1.6544117647058823E-3</v>
      </c>
      <c r="V21" s="10">
        <v>4</v>
      </c>
      <c r="W21" s="25">
        <f>(V21/$X21)</f>
        <v>7.3529411764705881E-4</v>
      </c>
      <c r="X21" s="9">
        <f>SUM(B21+D21+F21+H21+J21+L21+N21+P21+R21+T21+V21)</f>
        <v>5440</v>
      </c>
      <c r="Y21" s="22">
        <f>(X21/$X21)</f>
        <v>1</v>
      </c>
    </row>
    <row r="22" spans="1:36" s="8" customFormat="1" ht="12.75" customHeight="1" x14ac:dyDescent="0.25">
      <c r="A22" s="42" t="s">
        <v>21</v>
      </c>
      <c r="B22" s="9">
        <v>270</v>
      </c>
      <c r="C22" s="16">
        <f t="shared" si="0"/>
        <v>2.4287127822254204E-2</v>
      </c>
      <c r="D22" s="9">
        <v>2453</v>
      </c>
      <c r="E22" s="20">
        <f t="shared" si="1"/>
        <v>0.22065305388144282</v>
      </c>
      <c r="F22" s="9">
        <v>2546</v>
      </c>
      <c r="G22" s="20">
        <f t="shared" si="11"/>
        <v>0.2290186201313304</v>
      </c>
      <c r="H22" s="9">
        <v>2450</v>
      </c>
      <c r="I22" s="16">
        <f t="shared" ref="I22:K23" si="12">(H22/$X22)</f>
        <v>0.22038319690564001</v>
      </c>
      <c r="J22" s="9">
        <v>1487</v>
      </c>
      <c r="K22" s="16">
        <f t="shared" si="12"/>
        <v>0.13375910767293334</v>
      </c>
      <c r="L22" s="9">
        <v>671</v>
      </c>
      <c r="M22" s="16">
        <f t="shared" ref="M22:M23" si="13">(L22/$X22)</f>
        <v>6.0358010254565081E-2</v>
      </c>
      <c r="N22" s="9">
        <v>337</v>
      </c>
      <c r="O22" s="20">
        <f t="shared" ref="O22:O23" si="14">(N22/$X22)</f>
        <v>3.0313933615183954E-2</v>
      </c>
      <c r="P22" s="9">
        <v>547</v>
      </c>
      <c r="Q22" s="16">
        <f t="shared" ref="Q22:Q23" si="15">(P22/$X22)</f>
        <v>4.920392192138167E-2</v>
      </c>
      <c r="R22" s="9">
        <v>290</v>
      </c>
      <c r="S22" s="22">
        <f t="shared" ref="S22:S23" si="16">(R22/$X22)</f>
        <v>2.6086174327606369E-2</v>
      </c>
      <c r="T22" s="9">
        <v>66</v>
      </c>
      <c r="U22" s="22">
        <f t="shared" ref="U22:U23" si="17">(T22/$X22)</f>
        <v>5.9368534676621388E-3</v>
      </c>
      <c r="V22" s="10">
        <v>0</v>
      </c>
      <c r="W22" s="25">
        <f t="shared" ref="W22:W23" si="18">(V22/$X22)</f>
        <v>0</v>
      </c>
      <c r="X22" s="9">
        <f>SUM(B22+D22+F22+H22+J22+L22+N22+P22+R22+T22+V22)</f>
        <v>11117</v>
      </c>
      <c r="Y22" s="22">
        <f t="shared" ref="Y22:Y23" si="19">(X22/$X22)</f>
        <v>1</v>
      </c>
    </row>
    <row r="23" spans="1:36" s="8" customFormat="1" ht="12.75" customHeight="1" x14ac:dyDescent="0.25">
      <c r="A23" s="42" t="s">
        <v>22</v>
      </c>
      <c r="B23" s="9">
        <v>197</v>
      </c>
      <c r="C23" s="17">
        <f t="shared" si="0"/>
        <v>3.1897668393782386E-2</v>
      </c>
      <c r="D23" s="9">
        <v>1659</v>
      </c>
      <c r="E23" s="26">
        <f t="shared" si="1"/>
        <v>0.26862046632124353</v>
      </c>
      <c r="F23" s="9">
        <v>1778</v>
      </c>
      <c r="G23" s="26">
        <f t="shared" si="11"/>
        <v>0.28788860103626945</v>
      </c>
      <c r="H23" s="9">
        <v>1189</v>
      </c>
      <c r="I23" s="17">
        <f t="shared" si="12"/>
        <v>0.19251943005181346</v>
      </c>
      <c r="J23" s="9">
        <v>576</v>
      </c>
      <c r="K23" s="17">
        <f t="shared" si="12"/>
        <v>9.3264248704663211E-2</v>
      </c>
      <c r="L23" s="9">
        <v>235</v>
      </c>
      <c r="M23" s="17">
        <f t="shared" si="13"/>
        <v>3.8050518134715029E-2</v>
      </c>
      <c r="N23" s="9">
        <v>138</v>
      </c>
      <c r="O23" s="26">
        <f t="shared" si="14"/>
        <v>2.2344559585492228E-2</v>
      </c>
      <c r="P23" s="9">
        <v>224</v>
      </c>
      <c r="Q23" s="17">
        <f t="shared" si="15"/>
        <v>3.6269430051813469E-2</v>
      </c>
      <c r="R23" s="9">
        <v>127</v>
      </c>
      <c r="S23" s="22">
        <f t="shared" si="16"/>
        <v>2.0563471502590674E-2</v>
      </c>
      <c r="T23" s="9">
        <v>25</v>
      </c>
      <c r="U23" s="22">
        <f t="shared" si="17"/>
        <v>4.047927461139896E-3</v>
      </c>
      <c r="V23" s="10">
        <v>28</v>
      </c>
      <c r="W23" s="25">
        <f t="shared" si="18"/>
        <v>4.5336787564766836E-3</v>
      </c>
      <c r="X23" s="9">
        <f>SUM(B23+D23+F23+H23+J23+L23+N23+P23+R23+T23+V23)</f>
        <v>6176</v>
      </c>
      <c r="Y23" s="22">
        <f t="shared" si="19"/>
        <v>1</v>
      </c>
    </row>
    <row r="24" spans="1:36" s="8" customFormat="1" ht="12.75" customHeight="1" x14ac:dyDescent="0.2">
      <c r="A24" s="40" t="s">
        <v>1</v>
      </c>
      <c r="B24" s="6">
        <f>SUM(B5+B18+B19)</f>
        <v>3068</v>
      </c>
      <c r="C24" s="12">
        <f t="shared" si="0"/>
        <v>3.2398411759736422E-2</v>
      </c>
      <c r="D24" s="6">
        <f>SUM(D5+D18+D19)</f>
        <v>21897</v>
      </c>
      <c r="E24" s="12">
        <f t="shared" si="1"/>
        <v>0.2312346878432035</v>
      </c>
      <c r="F24" s="6">
        <f>SUM(F5+F18+F19)</f>
        <v>19135</v>
      </c>
      <c r="G24" s="12">
        <f t="shared" si="11"/>
        <v>0.20206766917293234</v>
      </c>
      <c r="H24" s="6">
        <f>SUM(H5+H18+H19)</f>
        <v>16282</v>
      </c>
      <c r="I24" s="18">
        <f>(H24/$X24)</f>
        <v>0.17193968066232998</v>
      </c>
      <c r="J24" s="6">
        <f>SUM(J5+J18+J19)</f>
        <v>12453</v>
      </c>
      <c r="K24" s="14">
        <f>(J24/$X24)</f>
        <v>0.13150502661147251</v>
      </c>
      <c r="L24" s="6">
        <f>SUM(L5+L18+L19)</f>
        <v>6756</v>
      </c>
      <c r="M24" s="18">
        <f>(L24/$X24)</f>
        <v>7.1344090563487367E-2</v>
      </c>
      <c r="N24" s="6">
        <f>SUM(N5+N18+N19)</f>
        <v>4280</v>
      </c>
      <c r="O24" s="12">
        <f>(N24/$X24)</f>
        <v>4.5197262819971273E-2</v>
      </c>
      <c r="P24" s="6">
        <f>SUM(P5+P18+P19)</f>
        <v>6887</v>
      </c>
      <c r="Q24" s="18">
        <f>(P24/$X24)</f>
        <v>7.2727464729238828E-2</v>
      </c>
      <c r="R24" s="6">
        <f>SUM(R5+R18+R19)</f>
        <v>3272</v>
      </c>
      <c r="S24" s="23">
        <f>(R24/$X24)</f>
        <v>3.455267381937991E-2</v>
      </c>
      <c r="T24" s="6">
        <f>SUM(T5+T18+T19)</f>
        <v>622</v>
      </c>
      <c r="U24" s="23">
        <f>(T24/$X24)</f>
        <v>6.568387260285545E-3</v>
      </c>
      <c r="V24" s="7">
        <f>SUM(V5+V18+V19)</f>
        <v>44</v>
      </c>
      <c r="W24" s="24">
        <f>(V24/$X24)</f>
        <v>4.6464475796232155E-4</v>
      </c>
      <c r="X24" s="6">
        <f>SUM(X5+X18+X19)</f>
        <v>94696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 customHeight="1" x14ac:dyDescent="0.2">
      <c r="A25" s="1" t="s">
        <v>39</v>
      </c>
      <c r="K25" s="27"/>
    </row>
    <row r="26" spans="1:36" ht="12.75" customHeight="1" x14ac:dyDescent="0.2">
      <c r="A26" s="59" t="s">
        <v>46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ht="12.75" customHeight="1" x14ac:dyDescent="0.2">
      <c r="A27" s="1" t="s">
        <v>47</v>
      </c>
    </row>
    <row r="28" spans="1:36" ht="12.75" customHeight="1" x14ac:dyDescent="0.2">
      <c r="A28" s="59" t="s">
        <v>51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31" spans="1:36" x14ac:dyDescent="0.2">
      <c r="I31" s="1" t="s">
        <v>42</v>
      </c>
    </row>
  </sheetData>
  <mergeCells count="15">
    <mergeCell ref="A26:Y26"/>
    <mergeCell ref="A28:Y28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73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30"/>
  <sheetViews>
    <sheetView workbookViewId="0">
      <pane ySplit="3" topLeftCell="A4" activePane="bottomLeft" state="frozen"/>
      <selection activeCell="I30" sqref="I30"/>
      <selection pane="bottomLeft" activeCell="A2" sqref="A2"/>
    </sheetView>
  </sheetViews>
  <sheetFormatPr defaultColWidth="9.140625" defaultRowHeight="12.75" x14ac:dyDescent="0.2"/>
  <cols>
    <col min="1" max="1" width="28.5703125" style="1" customWidth="1"/>
    <col min="2" max="2" width="6.85546875" style="1" bestFit="1" customWidth="1"/>
    <col min="3" max="3" width="7.28515625" style="1" bestFit="1" customWidth="1"/>
    <col min="4" max="4" width="7.85546875" style="1" bestFit="1" customWidth="1"/>
    <col min="5" max="5" width="7.28515625" style="1" bestFit="1" customWidth="1"/>
    <col min="6" max="6" width="7.85546875" style="1" bestFit="1" customWidth="1"/>
    <col min="7" max="7" width="7.28515625" style="1" bestFit="1" customWidth="1"/>
    <col min="8" max="8" width="7.85546875" style="1" bestFit="1" customWidth="1"/>
    <col min="9" max="9" width="7.28515625" style="1" bestFit="1" customWidth="1"/>
    <col min="10" max="10" width="7.85546875" style="1" bestFit="1" customWidth="1"/>
    <col min="11" max="11" width="7.28515625" style="1" customWidth="1"/>
    <col min="12" max="12" width="6.85546875" style="1" bestFit="1" customWidth="1"/>
    <col min="13" max="13" width="7.28515625" style="1" bestFit="1" customWidth="1"/>
    <col min="14" max="14" width="6.85546875" style="1" bestFit="1" customWidth="1"/>
    <col min="15" max="15" width="7.28515625" style="1" bestFit="1" customWidth="1"/>
    <col min="16" max="16" width="6.85546875" style="1" bestFit="1" customWidth="1"/>
    <col min="17" max="17" width="7.28515625" style="1" bestFit="1" customWidth="1"/>
    <col min="18" max="18" width="6.85546875" style="1" bestFit="1" customWidth="1"/>
    <col min="19" max="19" width="7.28515625" style="1" bestFit="1" customWidth="1"/>
    <col min="20" max="20" width="6.85546875" style="1" bestFit="1" customWidth="1"/>
    <col min="21" max="21" width="7.28515625" style="1" bestFit="1" customWidth="1"/>
    <col min="22" max="22" width="5.5703125" style="1" customWidth="1"/>
    <col min="23" max="23" width="7.28515625" style="1" bestFit="1" customWidth="1"/>
    <col min="24" max="24" width="8.14062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ht="12.75" customHeight="1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ht="12.75" customHeight="1" x14ac:dyDescent="0.2">
      <c r="A5" s="40" t="s">
        <v>4</v>
      </c>
      <c r="B5" s="6">
        <f>SUM(B6:B17)</f>
        <v>2052</v>
      </c>
      <c r="C5" s="18">
        <f t="shared" ref="C5:C24" si="0">(B5/$X5)</f>
        <v>3.5579290494850369E-2</v>
      </c>
      <c r="D5" s="6">
        <f>SUM(D6:D17)</f>
        <v>13203</v>
      </c>
      <c r="E5" s="12">
        <f t="shared" ref="E5:E24" si="1">(D5/$X5)</f>
        <v>0.22892464542081353</v>
      </c>
      <c r="F5" s="6">
        <f>SUM(F6:F17)</f>
        <v>10274</v>
      </c>
      <c r="G5" s="18">
        <f>(F5/$X5)</f>
        <v>0.17813919617158511</v>
      </c>
      <c r="H5" s="37">
        <f>SUM(H6:H17)</f>
        <v>8513</v>
      </c>
      <c r="I5" s="18">
        <f>(H5/$X5)</f>
        <v>0.14760550681416237</v>
      </c>
      <c r="J5" s="6">
        <f>SUM(J6:J17)</f>
        <v>7754</v>
      </c>
      <c r="K5" s="30">
        <f>(J5/$X5)</f>
        <v>0.13444533065159345</v>
      </c>
      <c r="L5" s="6">
        <f>SUM(L6:L17)</f>
        <v>4581</v>
      </c>
      <c r="M5" s="18">
        <f>(L5/$X5)</f>
        <v>7.9429205534556305E-2</v>
      </c>
      <c r="N5" s="6">
        <f>SUM(N6:N17)</f>
        <v>3087</v>
      </c>
      <c r="O5" s="12">
        <f>(N5/$X5)</f>
        <v>5.3524985261989802E-2</v>
      </c>
      <c r="P5" s="6">
        <f>SUM(P6:P17)</f>
        <v>4959</v>
      </c>
      <c r="Q5" s="18">
        <f>(P5/$X5)</f>
        <v>8.5983285362555048E-2</v>
      </c>
      <c r="R5" s="6">
        <f>SUM(R6:R17)</f>
        <v>2535</v>
      </c>
      <c r="S5" s="21">
        <f>(R5/$X5)</f>
        <v>4.3953948052848774E-2</v>
      </c>
      <c r="T5" s="6">
        <f>SUM(T6:T17)</f>
        <v>715</v>
      </c>
      <c r="U5" s="23">
        <f>(T5/$X5)</f>
        <v>1.2397267399521449E-2</v>
      </c>
      <c r="V5" s="7">
        <f>SUM(V6:V17)</f>
        <v>1</v>
      </c>
      <c r="W5" s="24">
        <f>(V5/$X5)</f>
        <v>1.7338835523806221E-5</v>
      </c>
      <c r="X5" s="6">
        <f>SUM(X6:X17)</f>
        <v>57674</v>
      </c>
      <c r="Y5" s="23">
        <f>(X5/$X5)</f>
        <v>1</v>
      </c>
    </row>
    <row r="6" spans="1:25" s="8" customFormat="1" ht="12.75" customHeight="1" x14ac:dyDescent="0.25">
      <c r="A6" s="42" t="s">
        <v>5</v>
      </c>
      <c r="B6" s="9">
        <v>145</v>
      </c>
      <c r="C6" s="13">
        <f t="shared" si="0"/>
        <v>8.5951393005334914E-2</v>
      </c>
      <c r="D6" s="9">
        <v>365</v>
      </c>
      <c r="E6" s="19">
        <f t="shared" si="1"/>
        <v>0.21636040308239479</v>
      </c>
      <c r="F6" s="9">
        <v>243</v>
      </c>
      <c r="G6" s="15">
        <f t="shared" ref="G6:G17" si="2">(F6/$X6)</f>
        <v>0.14404267931238884</v>
      </c>
      <c r="H6">
        <v>211</v>
      </c>
      <c r="I6" s="15">
        <f t="shared" ref="I6:K17" si="3">(H6/$X6)</f>
        <v>0.12507409602845287</v>
      </c>
      <c r="J6">
        <v>194</v>
      </c>
      <c r="K6" s="15">
        <f t="shared" si="3"/>
        <v>0.11499703615886188</v>
      </c>
      <c r="L6" s="9">
        <v>152</v>
      </c>
      <c r="M6" s="15">
        <f t="shared" ref="M6:O17" si="4">(L6/$X6)</f>
        <v>9.0100770598695909E-2</v>
      </c>
      <c r="N6" s="9">
        <v>92</v>
      </c>
      <c r="O6" s="19">
        <f t="shared" si="4"/>
        <v>5.4534676941315946E-2</v>
      </c>
      <c r="P6" s="9">
        <v>159</v>
      </c>
      <c r="Q6" s="15">
        <f t="shared" ref="Q6:Q17" si="5">(P6/$X6)</f>
        <v>9.4250148192056904E-2</v>
      </c>
      <c r="R6" s="9">
        <v>106</v>
      </c>
      <c r="S6" s="22">
        <f t="shared" ref="S6:S17" si="6">(R6/$X6)</f>
        <v>6.2833432128037936E-2</v>
      </c>
      <c r="T6">
        <v>20</v>
      </c>
      <c r="U6" s="22">
        <f t="shared" ref="U6:U17" si="7">(T6/$X6)</f>
        <v>1.1855364552459988E-2</v>
      </c>
      <c r="V6" s="10">
        <v>0</v>
      </c>
      <c r="W6" s="25">
        <f t="shared" ref="W6:W17" si="8">(V6/$X6)</f>
        <v>0</v>
      </c>
      <c r="X6" s="9">
        <f>SUM(B6+D6+F6+H6+J6+L6+N6+P6+R6+T6+V6)</f>
        <v>1687</v>
      </c>
      <c r="Y6" s="22">
        <f t="shared" ref="Y6:Y17" si="9">(X6/$X6)</f>
        <v>1</v>
      </c>
    </row>
    <row r="7" spans="1:25" s="8" customFormat="1" ht="12.75" customHeight="1" x14ac:dyDescent="0.25">
      <c r="A7" s="42" t="s">
        <v>6</v>
      </c>
      <c r="B7" s="9">
        <v>137</v>
      </c>
      <c r="C7" s="13">
        <f t="shared" si="0"/>
        <v>3.0363475177304963E-2</v>
      </c>
      <c r="D7" s="9">
        <v>618</v>
      </c>
      <c r="E7" s="20">
        <f t="shared" si="1"/>
        <v>0.13696808510638298</v>
      </c>
      <c r="F7" s="9">
        <v>624</v>
      </c>
      <c r="G7" s="16">
        <f t="shared" si="2"/>
        <v>0.13829787234042554</v>
      </c>
      <c r="H7">
        <v>673</v>
      </c>
      <c r="I7" s="16">
        <f t="shared" si="3"/>
        <v>0.14915780141843971</v>
      </c>
      <c r="J7">
        <v>762</v>
      </c>
      <c r="K7" s="16">
        <f t="shared" si="3"/>
        <v>0.16888297872340424</v>
      </c>
      <c r="L7" s="9">
        <v>536</v>
      </c>
      <c r="M7" s="16">
        <f t="shared" si="4"/>
        <v>0.11879432624113476</v>
      </c>
      <c r="N7" s="9">
        <v>346</v>
      </c>
      <c r="O7" s="20">
        <f t="shared" si="4"/>
        <v>7.6684397163120574E-2</v>
      </c>
      <c r="P7" s="9">
        <v>546</v>
      </c>
      <c r="Q7" s="16">
        <f t="shared" si="5"/>
        <v>0.12101063829787234</v>
      </c>
      <c r="R7" s="9">
        <v>233</v>
      </c>
      <c r="S7" s="22">
        <f t="shared" si="6"/>
        <v>5.1640070921985817E-2</v>
      </c>
      <c r="T7">
        <v>37</v>
      </c>
      <c r="U7" s="22">
        <f t="shared" si="7"/>
        <v>8.2003546099290777E-3</v>
      </c>
      <c r="V7" s="10">
        <v>0</v>
      </c>
      <c r="W7" s="25">
        <f t="shared" si="8"/>
        <v>0</v>
      </c>
      <c r="X7" s="9">
        <f t="shared" ref="X7:X18" si="10">SUM(B7+D7+F7+H7+J7+L7+N7+P7+R7+T7+V7)</f>
        <v>4512</v>
      </c>
      <c r="Y7" s="22">
        <f t="shared" si="9"/>
        <v>1</v>
      </c>
    </row>
    <row r="8" spans="1:25" s="8" customFormat="1" ht="12.75" customHeight="1" x14ac:dyDescent="0.25">
      <c r="A8" s="42" t="s">
        <v>7</v>
      </c>
      <c r="B8" s="9">
        <v>247</v>
      </c>
      <c r="C8" s="13">
        <f t="shared" si="0"/>
        <v>3.4017352981682965E-2</v>
      </c>
      <c r="D8" s="9">
        <v>1490</v>
      </c>
      <c r="E8" s="20">
        <f t="shared" si="1"/>
        <v>0.20520589450488913</v>
      </c>
      <c r="F8" s="9">
        <v>1207</v>
      </c>
      <c r="G8" s="16">
        <f t="shared" si="2"/>
        <v>0.16623054675664509</v>
      </c>
      <c r="H8">
        <v>1064</v>
      </c>
      <c r="I8" s="16">
        <f t="shared" si="3"/>
        <v>0.14653628976724969</v>
      </c>
      <c r="J8">
        <v>1049</v>
      </c>
      <c r="K8" s="16">
        <f t="shared" si="3"/>
        <v>0.14447045861451591</v>
      </c>
      <c r="L8" s="9">
        <v>611</v>
      </c>
      <c r="M8" s="16">
        <f t="shared" si="4"/>
        <v>8.4148188954689437E-2</v>
      </c>
      <c r="N8" s="9">
        <v>455</v>
      </c>
      <c r="O8" s="20">
        <f t="shared" si="4"/>
        <v>6.2663544966258089E-2</v>
      </c>
      <c r="P8" s="9">
        <v>699</v>
      </c>
      <c r="Q8" s="16">
        <f t="shared" si="5"/>
        <v>9.6267731717394292E-2</v>
      </c>
      <c r="R8" s="9">
        <v>346</v>
      </c>
      <c r="S8" s="22">
        <f t="shared" si="6"/>
        <v>4.765183858972593E-2</v>
      </c>
      <c r="T8">
        <v>93</v>
      </c>
      <c r="U8" s="22">
        <f t="shared" si="7"/>
        <v>1.2808153146949455E-2</v>
      </c>
      <c r="V8" s="10">
        <v>0</v>
      </c>
      <c r="W8" s="25">
        <f t="shared" si="8"/>
        <v>0</v>
      </c>
      <c r="X8" s="9">
        <f t="shared" si="10"/>
        <v>7261</v>
      </c>
      <c r="Y8" s="22">
        <f t="shared" si="9"/>
        <v>1</v>
      </c>
    </row>
    <row r="9" spans="1:25" s="8" customFormat="1" ht="12.75" customHeight="1" x14ac:dyDescent="0.25">
      <c r="A9" s="42" t="s">
        <v>8</v>
      </c>
      <c r="B9" s="9">
        <v>163</v>
      </c>
      <c r="C9" s="13">
        <f t="shared" si="0"/>
        <v>2.7280334728033474E-2</v>
      </c>
      <c r="D9" s="9">
        <v>1285</v>
      </c>
      <c r="E9" s="20">
        <f t="shared" si="1"/>
        <v>0.21506276150627615</v>
      </c>
      <c r="F9" s="9">
        <v>1126</v>
      </c>
      <c r="G9" s="16">
        <f t="shared" si="2"/>
        <v>0.1884518828451883</v>
      </c>
      <c r="H9">
        <v>914</v>
      </c>
      <c r="I9" s="16">
        <f t="shared" si="3"/>
        <v>0.15297071129707113</v>
      </c>
      <c r="J9">
        <v>812</v>
      </c>
      <c r="K9" s="16">
        <f t="shared" si="3"/>
        <v>0.13589958158995816</v>
      </c>
      <c r="L9" s="9">
        <v>507</v>
      </c>
      <c r="M9" s="16">
        <f t="shared" si="4"/>
        <v>8.4853556485355655E-2</v>
      </c>
      <c r="N9" s="9">
        <v>355</v>
      </c>
      <c r="O9" s="20">
        <f t="shared" si="4"/>
        <v>5.9414225941422594E-2</v>
      </c>
      <c r="P9" s="9">
        <v>523</v>
      </c>
      <c r="Q9" s="16">
        <f t="shared" si="5"/>
        <v>8.7531380753138072E-2</v>
      </c>
      <c r="R9" s="9">
        <v>243</v>
      </c>
      <c r="S9" s="22">
        <f t="shared" si="6"/>
        <v>4.0669456066945608E-2</v>
      </c>
      <c r="T9">
        <v>47</v>
      </c>
      <c r="U9" s="22">
        <f t="shared" si="7"/>
        <v>7.866108786610879E-3</v>
      </c>
      <c r="V9" s="10">
        <v>0</v>
      </c>
      <c r="W9" s="25">
        <f t="shared" si="8"/>
        <v>0</v>
      </c>
      <c r="X9" s="9">
        <f t="shared" si="10"/>
        <v>5975</v>
      </c>
      <c r="Y9" s="22">
        <f t="shared" si="9"/>
        <v>1</v>
      </c>
    </row>
    <row r="10" spans="1:25" s="8" customFormat="1" ht="12.75" customHeight="1" x14ac:dyDescent="0.25">
      <c r="A10" s="42" t="s">
        <v>9</v>
      </c>
      <c r="B10" s="9">
        <v>288</v>
      </c>
      <c r="C10" s="13">
        <f t="shared" si="0"/>
        <v>3.8405120682757699E-2</v>
      </c>
      <c r="D10" s="9">
        <v>2164</v>
      </c>
      <c r="E10" s="20">
        <f t="shared" si="1"/>
        <v>0.28857180957460993</v>
      </c>
      <c r="F10" s="9">
        <v>1516</v>
      </c>
      <c r="G10" s="16">
        <f t="shared" si="2"/>
        <v>0.20216028803840513</v>
      </c>
      <c r="H10">
        <v>1105</v>
      </c>
      <c r="I10" s="16">
        <f t="shared" si="3"/>
        <v>0.14735298039738631</v>
      </c>
      <c r="J10">
        <v>873</v>
      </c>
      <c r="K10" s="16">
        <f t="shared" si="3"/>
        <v>0.11641552206960928</v>
      </c>
      <c r="L10" s="9">
        <v>430</v>
      </c>
      <c r="M10" s="16">
        <f t="shared" si="4"/>
        <v>5.7340978797172953E-2</v>
      </c>
      <c r="N10" s="9">
        <v>275</v>
      </c>
      <c r="O10" s="20">
        <f t="shared" si="4"/>
        <v>3.6671556207494335E-2</v>
      </c>
      <c r="P10" s="9">
        <v>519</v>
      </c>
      <c r="Q10" s="16">
        <f t="shared" si="5"/>
        <v>6.9209227897052944E-2</v>
      </c>
      <c r="R10" s="9">
        <v>292</v>
      </c>
      <c r="S10" s="22">
        <f t="shared" si="6"/>
        <v>3.8938525136684894E-2</v>
      </c>
      <c r="T10">
        <v>36</v>
      </c>
      <c r="U10" s="22">
        <f t="shared" si="7"/>
        <v>4.8006400853447123E-3</v>
      </c>
      <c r="V10" s="10">
        <v>1</v>
      </c>
      <c r="W10" s="25">
        <f t="shared" si="8"/>
        <v>1.3335111348179759E-4</v>
      </c>
      <c r="X10" s="9">
        <f t="shared" si="10"/>
        <v>7499</v>
      </c>
      <c r="Y10" s="22">
        <f t="shared" si="9"/>
        <v>1</v>
      </c>
    </row>
    <row r="11" spans="1:25" s="8" customFormat="1" ht="12.75" customHeight="1" x14ac:dyDescent="0.25">
      <c r="A11" s="42" t="s">
        <v>10</v>
      </c>
      <c r="B11" s="9">
        <v>118</v>
      </c>
      <c r="C11" s="13">
        <f t="shared" si="0"/>
        <v>4.1029207232267037E-2</v>
      </c>
      <c r="D11" s="9">
        <v>730</v>
      </c>
      <c r="E11" s="20">
        <f t="shared" si="1"/>
        <v>0.25382475660639775</v>
      </c>
      <c r="F11" s="9">
        <v>554</v>
      </c>
      <c r="G11" s="16">
        <f t="shared" si="2"/>
        <v>0.19262865090403339</v>
      </c>
      <c r="H11">
        <v>420</v>
      </c>
      <c r="I11" s="16">
        <f t="shared" si="3"/>
        <v>0.14603616133518776</v>
      </c>
      <c r="J11">
        <v>351</v>
      </c>
      <c r="K11" s="16">
        <f t="shared" si="3"/>
        <v>0.12204450625869263</v>
      </c>
      <c r="L11" s="9">
        <v>202</v>
      </c>
      <c r="M11" s="16">
        <f t="shared" si="4"/>
        <v>7.0236439499304595E-2</v>
      </c>
      <c r="N11" s="9">
        <v>134</v>
      </c>
      <c r="O11" s="20">
        <f t="shared" si="4"/>
        <v>4.6592489568845617E-2</v>
      </c>
      <c r="P11" s="9">
        <v>227</v>
      </c>
      <c r="Q11" s="16">
        <f t="shared" si="5"/>
        <v>7.8929068150208628E-2</v>
      </c>
      <c r="R11" s="9">
        <v>120</v>
      </c>
      <c r="S11" s="22">
        <f t="shared" si="6"/>
        <v>4.1724617524339362E-2</v>
      </c>
      <c r="T11">
        <v>20</v>
      </c>
      <c r="U11" s="22">
        <f t="shared" si="7"/>
        <v>6.954102920723227E-3</v>
      </c>
      <c r="V11" s="10">
        <v>0</v>
      </c>
      <c r="W11" s="25">
        <f t="shared" si="8"/>
        <v>0</v>
      </c>
      <c r="X11" s="9">
        <f t="shared" si="10"/>
        <v>2876</v>
      </c>
      <c r="Y11" s="22">
        <f t="shared" si="9"/>
        <v>1</v>
      </c>
    </row>
    <row r="12" spans="1:25" s="8" customFormat="1" ht="12.75" customHeight="1" x14ac:dyDescent="0.25">
      <c r="A12" s="42" t="s">
        <v>11</v>
      </c>
      <c r="B12" s="9">
        <v>281</v>
      </c>
      <c r="C12" s="13">
        <f t="shared" si="0"/>
        <v>3.8174161119413123E-2</v>
      </c>
      <c r="D12" s="9">
        <v>1841</v>
      </c>
      <c r="E12" s="20">
        <f t="shared" si="1"/>
        <v>0.25010188833038988</v>
      </c>
      <c r="F12" s="9">
        <v>1421</v>
      </c>
      <c r="G12" s="16">
        <f t="shared" si="2"/>
        <v>0.19304442331204999</v>
      </c>
      <c r="H12">
        <v>1147</v>
      </c>
      <c r="I12" s="16">
        <f t="shared" si="3"/>
        <v>0.15582121994294254</v>
      </c>
      <c r="J12">
        <v>946</v>
      </c>
      <c r="K12" s="16">
        <f t="shared" si="3"/>
        <v>0.1285151473984513</v>
      </c>
      <c r="L12" s="9">
        <v>513</v>
      </c>
      <c r="M12" s="16">
        <f t="shared" si="4"/>
        <v>6.9691617986686591E-2</v>
      </c>
      <c r="N12" s="9">
        <v>360</v>
      </c>
      <c r="O12" s="20">
        <f t="shared" si="4"/>
        <v>4.8906398587148486E-2</v>
      </c>
      <c r="P12" s="9">
        <v>579</v>
      </c>
      <c r="Q12" s="16">
        <f t="shared" si="5"/>
        <v>7.8657791060997143E-2</v>
      </c>
      <c r="R12" s="9">
        <v>252</v>
      </c>
      <c r="S12" s="22">
        <f t="shared" si="6"/>
        <v>3.4234479011003939E-2</v>
      </c>
      <c r="T12">
        <v>21</v>
      </c>
      <c r="U12" s="22">
        <f t="shared" si="7"/>
        <v>2.8528732509169948E-3</v>
      </c>
      <c r="V12" s="10">
        <v>0</v>
      </c>
      <c r="W12" s="25">
        <f t="shared" si="8"/>
        <v>0</v>
      </c>
      <c r="X12" s="9">
        <f t="shared" si="10"/>
        <v>7361</v>
      </c>
      <c r="Y12" s="22">
        <f t="shared" si="9"/>
        <v>1</v>
      </c>
    </row>
    <row r="13" spans="1:25" s="8" customFormat="1" ht="12.75" customHeight="1" x14ac:dyDescent="0.25">
      <c r="A13" s="42" t="s">
        <v>12</v>
      </c>
      <c r="B13" s="9">
        <v>63</v>
      </c>
      <c r="C13" s="13">
        <f t="shared" si="0"/>
        <v>3.7037037037037035E-2</v>
      </c>
      <c r="D13" s="9">
        <v>355</v>
      </c>
      <c r="E13" s="20">
        <f t="shared" si="1"/>
        <v>0.20870076425631981</v>
      </c>
      <c r="F13" s="9">
        <v>257</v>
      </c>
      <c r="G13" s="16">
        <f t="shared" si="2"/>
        <v>0.15108759553203999</v>
      </c>
      <c r="H13">
        <v>205</v>
      </c>
      <c r="I13" s="16">
        <f t="shared" si="3"/>
        <v>0.12051734273956496</v>
      </c>
      <c r="J13">
        <v>185</v>
      </c>
      <c r="K13" s="16">
        <f t="shared" si="3"/>
        <v>0.10875955320399765</v>
      </c>
      <c r="L13" s="9">
        <v>109</v>
      </c>
      <c r="M13" s="16">
        <f t="shared" si="4"/>
        <v>6.4079952968841863E-2</v>
      </c>
      <c r="N13" s="9">
        <v>77</v>
      </c>
      <c r="O13" s="20">
        <f t="shared" si="4"/>
        <v>4.5267489711934158E-2</v>
      </c>
      <c r="P13" s="9">
        <v>164</v>
      </c>
      <c r="Q13" s="16">
        <f t="shared" si="5"/>
        <v>9.6413874191651969E-2</v>
      </c>
      <c r="R13" s="9">
        <v>99</v>
      </c>
      <c r="S13" s="22">
        <f t="shared" si="6"/>
        <v>5.8201058201058198E-2</v>
      </c>
      <c r="T13">
        <v>187</v>
      </c>
      <c r="U13" s="22">
        <f t="shared" si="7"/>
        <v>0.10993533215755438</v>
      </c>
      <c r="V13" s="10">
        <v>0</v>
      </c>
      <c r="W13" s="25">
        <f t="shared" si="8"/>
        <v>0</v>
      </c>
      <c r="X13" s="9">
        <f t="shared" si="10"/>
        <v>1701</v>
      </c>
      <c r="Y13" s="22">
        <f t="shared" si="9"/>
        <v>1</v>
      </c>
    </row>
    <row r="14" spans="1:25" s="8" customFormat="1" ht="12.75" customHeight="1" x14ac:dyDescent="0.25">
      <c r="A14" s="42" t="s">
        <v>13</v>
      </c>
      <c r="B14" s="9">
        <v>203</v>
      </c>
      <c r="C14" s="13">
        <f>(B14/$X14)</f>
        <v>2.9822241809901572E-2</v>
      </c>
      <c r="D14" s="9">
        <v>1461</v>
      </c>
      <c r="E14" s="20">
        <f>(D14/$X14)</f>
        <v>0.21463199647421771</v>
      </c>
      <c r="F14" s="9">
        <v>1257</v>
      </c>
      <c r="G14" s="16">
        <f>(F14/$X14)</f>
        <v>0.18466284706919348</v>
      </c>
      <c r="H14">
        <v>1049</v>
      </c>
      <c r="I14" s="16">
        <f>(H14/$X14)</f>
        <v>0.15410606728367857</v>
      </c>
      <c r="J14">
        <v>945</v>
      </c>
      <c r="K14" s="16">
        <f>(J14/$X14)</f>
        <v>0.13882767739092111</v>
      </c>
      <c r="L14" s="9">
        <v>520</v>
      </c>
      <c r="M14" s="16">
        <f>(L14/$X14)</f>
        <v>7.6391949463787273E-2</v>
      </c>
      <c r="N14" s="9">
        <v>337</v>
      </c>
      <c r="O14" s="20">
        <f>(N14/$X14)</f>
        <v>4.9507859556339059E-2</v>
      </c>
      <c r="P14" s="9">
        <v>479</v>
      </c>
      <c r="Q14" s="16">
        <f>(P14/$X14)</f>
        <v>7.0368738063757902E-2</v>
      </c>
      <c r="R14" s="9">
        <v>374</v>
      </c>
      <c r="S14" s="22">
        <f>(R14/$X14)</f>
        <v>5.4943440575877772E-2</v>
      </c>
      <c r="T14">
        <v>182</v>
      </c>
      <c r="U14" s="22">
        <f>(T14/$X14)</f>
        <v>2.6737182312325546E-2</v>
      </c>
      <c r="V14" s="10">
        <v>0</v>
      </c>
      <c r="W14" s="25">
        <f>(V14/$X14)</f>
        <v>0</v>
      </c>
      <c r="X14" s="9">
        <f t="shared" si="10"/>
        <v>6807</v>
      </c>
      <c r="Y14" s="22">
        <f>(X14/$X14)</f>
        <v>1</v>
      </c>
    </row>
    <row r="15" spans="1:25" s="8" customFormat="1" ht="12.75" customHeight="1" x14ac:dyDescent="0.25">
      <c r="A15" s="42" t="s">
        <v>14</v>
      </c>
      <c r="B15" s="9">
        <v>102</v>
      </c>
      <c r="C15" s="13">
        <f t="shared" si="0"/>
        <v>4.8548310328415042E-2</v>
      </c>
      <c r="D15" s="9">
        <v>499</v>
      </c>
      <c r="E15" s="20">
        <f t="shared" si="1"/>
        <v>0.23750594954783436</v>
      </c>
      <c r="F15" s="9">
        <v>344</v>
      </c>
      <c r="G15" s="16">
        <f t="shared" si="2"/>
        <v>0.16373155640171347</v>
      </c>
      <c r="H15">
        <v>284</v>
      </c>
      <c r="I15" s="16">
        <f t="shared" si="3"/>
        <v>0.13517372679676345</v>
      </c>
      <c r="J15">
        <v>244</v>
      </c>
      <c r="K15" s="16">
        <f t="shared" si="3"/>
        <v>0.11613517372679677</v>
      </c>
      <c r="L15" s="9">
        <v>164</v>
      </c>
      <c r="M15" s="16">
        <f t="shared" si="4"/>
        <v>7.80580675868634E-2</v>
      </c>
      <c r="N15" s="9">
        <v>109</v>
      </c>
      <c r="O15" s="20">
        <f t="shared" si="4"/>
        <v>5.1880057115659212E-2</v>
      </c>
      <c r="P15" s="9">
        <v>229</v>
      </c>
      <c r="Q15" s="16">
        <f t="shared" si="5"/>
        <v>0.10899571632555925</v>
      </c>
      <c r="R15" s="9">
        <v>107</v>
      </c>
      <c r="S15" s="22">
        <f t="shared" si="6"/>
        <v>5.0928129462160875E-2</v>
      </c>
      <c r="T15">
        <v>19</v>
      </c>
      <c r="U15" s="22">
        <f t="shared" si="7"/>
        <v>9.043312708234174E-3</v>
      </c>
      <c r="V15" s="10">
        <v>0</v>
      </c>
      <c r="W15" s="25">
        <f t="shared" si="8"/>
        <v>0</v>
      </c>
      <c r="X15" s="9">
        <f t="shared" si="10"/>
        <v>2101</v>
      </c>
      <c r="Y15" s="22">
        <f t="shared" si="9"/>
        <v>1</v>
      </c>
    </row>
    <row r="16" spans="1:25" s="8" customFormat="1" ht="12.75" customHeight="1" x14ac:dyDescent="0.25">
      <c r="A16" s="42" t="s">
        <v>15</v>
      </c>
      <c r="B16" s="9">
        <v>139</v>
      </c>
      <c r="C16" s="13">
        <f t="shared" si="0"/>
        <v>2.6969344198680637E-2</v>
      </c>
      <c r="D16" s="9">
        <v>1204</v>
      </c>
      <c r="E16" s="20">
        <f t="shared" si="1"/>
        <v>0.23360496701590996</v>
      </c>
      <c r="F16" s="9">
        <v>829</v>
      </c>
      <c r="G16" s="16">
        <f t="shared" si="2"/>
        <v>0.16084594489716725</v>
      </c>
      <c r="H16">
        <v>693</v>
      </c>
      <c r="I16" s="16">
        <f t="shared" si="3"/>
        <v>0.13445867287543656</v>
      </c>
      <c r="J16">
        <v>745</v>
      </c>
      <c r="K16" s="16">
        <f t="shared" si="3"/>
        <v>0.14454792394256888</v>
      </c>
      <c r="L16" s="9">
        <v>474</v>
      </c>
      <c r="M16" s="16">
        <f t="shared" si="4"/>
        <v>9.1967403958090804E-2</v>
      </c>
      <c r="N16" s="9">
        <v>335</v>
      </c>
      <c r="O16" s="20">
        <f t="shared" si="4"/>
        <v>6.4998059759410171E-2</v>
      </c>
      <c r="P16" s="9">
        <v>525</v>
      </c>
      <c r="Q16" s="16">
        <f t="shared" si="5"/>
        <v>0.10186263096623982</v>
      </c>
      <c r="R16" s="9">
        <v>188</v>
      </c>
      <c r="S16" s="22">
        <f t="shared" si="6"/>
        <v>3.6476523088863018E-2</v>
      </c>
      <c r="T16">
        <v>22</v>
      </c>
      <c r="U16" s="22">
        <f t="shared" si="7"/>
        <v>4.2685292976329062E-3</v>
      </c>
      <c r="V16" s="10">
        <v>0</v>
      </c>
      <c r="W16" s="25">
        <f t="shared" si="8"/>
        <v>0</v>
      </c>
      <c r="X16" s="9">
        <f t="shared" si="10"/>
        <v>5154</v>
      </c>
      <c r="Y16" s="22">
        <f t="shared" si="9"/>
        <v>1</v>
      </c>
    </row>
    <row r="17" spans="1:36" s="8" customFormat="1" ht="12.75" customHeight="1" x14ac:dyDescent="0.25">
      <c r="A17" s="42" t="s">
        <v>16</v>
      </c>
      <c r="B17" s="9">
        <v>166</v>
      </c>
      <c r="C17" s="14">
        <f t="shared" si="0"/>
        <v>3.5021097046413499E-2</v>
      </c>
      <c r="D17" s="9">
        <v>1191</v>
      </c>
      <c r="E17" s="20">
        <f t="shared" si="1"/>
        <v>0.25126582278481013</v>
      </c>
      <c r="F17" s="9">
        <v>896</v>
      </c>
      <c r="G17" s="16">
        <f t="shared" si="2"/>
        <v>0.18902953586497889</v>
      </c>
      <c r="H17">
        <v>748</v>
      </c>
      <c r="I17" s="16">
        <f t="shared" si="3"/>
        <v>0.15780590717299578</v>
      </c>
      <c r="J17">
        <v>648</v>
      </c>
      <c r="K17" s="17">
        <f t="shared" si="3"/>
        <v>0.13670886075949368</v>
      </c>
      <c r="L17" s="9">
        <v>363</v>
      </c>
      <c r="M17" s="16">
        <f t="shared" si="4"/>
        <v>7.6582278481012664E-2</v>
      </c>
      <c r="N17" s="9">
        <v>212</v>
      </c>
      <c r="O17" s="20">
        <f t="shared" si="4"/>
        <v>4.472573839662447E-2</v>
      </c>
      <c r="P17" s="9">
        <v>310</v>
      </c>
      <c r="Q17" s="16">
        <f t="shared" si="5"/>
        <v>6.5400843881856546E-2</v>
      </c>
      <c r="R17" s="9">
        <v>175</v>
      </c>
      <c r="S17" s="22">
        <f t="shared" si="6"/>
        <v>3.6919831223628692E-2</v>
      </c>
      <c r="T17">
        <v>31</v>
      </c>
      <c r="U17" s="22">
        <f t="shared" si="7"/>
        <v>6.5400843881856536E-3</v>
      </c>
      <c r="V17" s="10">
        <v>0</v>
      </c>
      <c r="W17" s="25">
        <f t="shared" si="8"/>
        <v>0</v>
      </c>
      <c r="X17" s="9">
        <f t="shared" si="10"/>
        <v>4740</v>
      </c>
      <c r="Y17" s="22">
        <f t="shared" si="9"/>
        <v>1</v>
      </c>
    </row>
    <row r="18" spans="1:36" s="8" customFormat="1" ht="12.75" customHeight="1" x14ac:dyDescent="0.25">
      <c r="A18" s="40" t="s">
        <v>17</v>
      </c>
      <c r="B18" s="6">
        <v>1</v>
      </c>
      <c r="C18" s="18">
        <f t="shared" si="0"/>
        <v>4.4622936189201248E-4</v>
      </c>
      <c r="D18" s="6">
        <v>7</v>
      </c>
      <c r="E18" s="12">
        <f t="shared" si="1"/>
        <v>3.1236055332440876E-3</v>
      </c>
      <c r="F18" s="6">
        <v>45</v>
      </c>
      <c r="G18" s="18">
        <f t="shared" ref="G18:G24" si="11">(F18/$X18)</f>
        <v>2.0080321285140562E-2</v>
      </c>
      <c r="H18" s="37">
        <v>141</v>
      </c>
      <c r="I18" s="18">
        <f>(H18/$X18)</f>
        <v>6.2918340026773767E-2</v>
      </c>
      <c r="J18" s="6">
        <v>325</v>
      </c>
      <c r="K18" s="13">
        <f>(J18/$X18)</f>
        <v>0.14502454261490405</v>
      </c>
      <c r="L18" s="6">
        <v>354</v>
      </c>
      <c r="M18" s="18">
        <f>(L18/$X18)</f>
        <v>0.15796519410977242</v>
      </c>
      <c r="N18" s="6">
        <v>297</v>
      </c>
      <c r="O18" s="12">
        <f>(N18/$X18)</f>
        <v>0.13253012048192772</v>
      </c>
      <c r="P18" s="6">
        <v>633</v>
      </c>
      <c r="Q18" s="18">
        <f>(P18/$X18)</f>
        <v>0.28246318607764392</v>
      </c>
      <c r="R18" s="6">
        <v>404</v>
      </c>
      <c r="S18" s="23">
        <f>(R18/$X18)</f>
        <v>0.18027666220437305</v>
      </c>
      <c r="T18" s="6">
        <v>14</v>
      </c>
      <c r="U18" s="23">
        <f>(T18/$X18)</f>
        <v>6.2472110664881751E-3</v>
      </c>
      <c r="V18" s="7">
        <v>20</v>
      </c>
      <c r="W18" s="24">
        <f>(V18/$X18)</f>
        <v>8.9245872378402504E-3</v>
      </c>
      <c r="X18" s="6">
        <f t="shared" si="10"/>
        <v>2241</v>
      </c>
      <c r="Y18" s="23">
        <f>(X18/$X18)</f>
        <v>1</v>
      </c>
    </row>
    <row r="19" spans="1:36" s="8" customFormat="1" ht="12.75" customHeight="1" x14ac:dyDescent="0.25">
      <c r="A19" s="40" t="s">
        <v>18</v>
      </c>
      <c r="B19" s="6">
        <f>SUM(B20:B23)</f>
        <v>1065</v>
      </c>
      <c r="C19" s="12">
        <f t="shared" si="0"/>
        <v>2.9544761006463784E-2</v>
      </c>
      <c r="D19" s="6">
        <f>SUM(D20:D23)</f>
        <v>8489</v>
      </c>
      <c r="E19" s="12">
        <f t="shared" si="1"/>
        <v>0.23549809970316532</v>
      </c>
      <c r="F19" s="6">
        <f>SUM(F20:F23)</f>
        <v>9357</v>
      </c>
      <c r="G19" s="18">
        <f t="shared" si="11"/>
        <v>0.25957777346242406</v>
      </c>
      <c r="H19" s="37">
        <f>SUM(H20:H23)</f>
        <v>7312</v>
      </c>
      <c r="I19" s="18">
        <f>(H19/$X19)</f>
        <v>0.20284628401808749</v>
      </c>
      <c r="J19" s="6">
        <f>SUM(J20:J23)</f>
        <v>4388</v>
      </c>
      <c r="K19" s="18">
        <f>(J19/$X19)</f>
        <v>0.12172996365855689</v>
      </c>
      <c r="L19" s="6">
        <f>SUM(L20:L23)</f>
        <v>1821</v>
      </c>
      <c r="M19" s="18">
        <f>(L19/$X19)</f>
        <v>5.0517380087108495E-2</v>
      </c>
      <c r="N19" s="6">
        <f>SUM(N20:N23)</f>
        <v>1006</v>
      </c>
      <c r="O19" s="12">
        <f>(N19/$X19)</f>
        <v>2.7908008988265322E-2</v>
      </c>
      <c r="P19" s="6">
        <f>SUM(P20:P23)</f>
        <v>1525</v>
      </c>
      <c r="Q19" s="18">
        <f>(P19/$X19)</f>
        <v>4.23058784364857E-2</v>
      </c>
      <c r="R19" s="6">
        <f>SUM(R20:R23)</f>
        <v>864</v>
      </c>
      <c r="S19" s="23">
        <f>(R19/$X19)</f>
        <v>2.3968707520736817E-2</v>
      </c>
      <c r="T19" s="6">
        <f>SUM(T20:T23)</f>
        <v>188</v>
      </c>
      <c r="U19" s="23">
        <f>(T19/$X19)</f>
        <v>5.2154132105306956E-3</v>
      </c>
      <c r="V19" s="7">
        <f>SUM(V20:V23)</f>
        <v>32</v>
      </c>
      <c r="W19" s="24">
        <f>(V19/$X19)</f>
        <v>8.877299081754376E-4</v>
      </c>
      <c r="X19" s="6">
        <f>SUM(X20:X23)</f>
        <v>36047</v>
      </c>
      <c r="Y19" s="23">
        <f>(X19/$X19)</f>
        <v>1</v>
      </c>
    </row>
    <row r="20" spans="1:36" s="8" customFormat="1" ht="12.75" customHeight="1" x14ac:dyDescent="0.25">
      <c r="A20" s="42" t="s">
        <v>19</v>
      </c>
      <c r="B20" s="9">
        <v>228</v>
      </c>
      <c r="C20" s="15">
        <f t="shared" si="0"/>
        <v>1.8209408194233688E-2</v>
      </c>
      <c r="D20" s="9">
        <v>2570</v>
      </c>
      <c r="E20" s="19">
        <f t="shared" si="1"/>
        <v>0.20525517131219551</v>
      </c>
      <c r="F20" s="9">
        <v>3005</v>
      </c>
      <c r="G20" s="15">
        <f t="shared" si="11"/>
        <v>0.23999680536698348</v>
      </c>
      <c r="H20" s="38">
        <v>2732</v>
      </c>
      <c r="I20" s="15">
        <f>(H20/$X20)</f>
        <v>0.21819343502915103</v>
      </c>
      <c r="J20" s="9">
        <v>1834</v>
      </c>
      <c r="K20" s="15">
        <f>(J20/$X20)</f>
        <v>0.14647392380800256</v>
      </c>
      <c r="L20" s="9">
        <v>773</v>
      </c>
      <c r="M20" s="15">
        <f>(L20/$X20)</f>
        <v>6.1736283044485266E-2</v>
      </c>
      <c r="N20" s="9">
        <v>415</v>
      </c>
      <c r="O20" s="19">
        <f>(N20/$X20)</f>
        <v>3.3144317546521841E-2</v>
      </c>
      <c r="P20" s="9">
        <v>576</v>
      </c>
      <c r="Q20" s="15">
        <f>(P20/$X20)</f>
        <v>4.600271543806405E-2</v>
      </c>
      <c r="R20" s="9">
        <v>339</v>
      </c>
      <c r="S20" s="22">
        <f>(R20/$X20)</f>
        <v>2.7074514815110615E-2</v>
      </c>
      <c r="T20" s="9">
        <v>49</v>
      </c>
      <c r="U20" s="22">
        <f>(T20/$X20)</f>
        <v>3.9134254452519767E-3</v>
      </c>
      <c r="V20" s="10">
        <v>0</v>
      </c>
      <c r="W20" s="25">
        <f>(V20/$X20)</f>
        <v>0</v>
      </c>
      <c r="X20" s="9">
        <f>SUM(B20+D20+F20+H20+J20+L20+N20+P20+R20+T20+V20)</f>
        <v>12521</v>
      </c>
      <c r="Y20" s="22">
        <f>(X20/$X20)</f>
        <v>1</v>
      </c>
    </row>
    <row r="21" spans="1:36" s="8" customFormat="1" ht="12.75" customHeight="1" x14ac:dyDescent="0.25">
      <c r="A21" s="42" t="s">
        <v>20</v>
      </c>
      <c r="B21" s="9">
        <v>363</v>
      </c>
      <c r="C21" s="16">
        <f t="shared" si="0"/>
        <v>6.4983888292158967E-2</v>
      </c>
      <c r="D21" s="9">
        <v>1761</v>
      </c>
      <c r="E21" s="20">
        <f t="shared" si="1"/>
        <v>0.31525241675617616</v>
      </c>
      <c r="F21" s="9">
        <v>1767</v>
      </c>
      <c r="G21" s="16">
        <f t="shared" si="11"/>
        <v>0.31632653061224492</v>
      </c>
      <c r="H21" s="38">
        <v>837</v>
      </c>
      <c r="I21" s="16">
        <f>(H21/$X21)</f>
        <v>0.1498388829215897</v>
      </c>
      <c r="J21" s="9">
        <v>340</v>
      </c>
      <c r="K21" s="16">
        <f>(J21/$X21)</f>
        <v>6.0866451843895455E-2</v>
      </c>
      <c r="L21" s="9">
        <v>146</v>
      </c>
      <c r="M21" s="16">
        <f>(L21/$X21)</f>
        <v>2.6136770497672754E-2</v>
      </c>
      <c r="N21" s="9">
        <v>92</v>
      </c>
      <c r="O21" s="20">
        <f>(N21/$X21)</f>
        <v>1.6469745793054064E-2</v>
      </c>
      <c r="P21" s="9">
        <v>165</v>
      </c>
      <c r="Q21" s="16">
        <f>(P21/$X21)</f>
        <v>2.9538131041890441E-2</v>
      </c>
      <c r="R21" s="9">
        <v>85</v>
      </c>
      <c r="S21" s="22">
        <f>(R21/$X21)</f>
        <v>1.5216612960973864E-2</v>
      </c>
      <c r="T21" s="9">
        <v>17</v>
      </c>
      <c r="U21" s="22">
        <f>(T21/$X21)</f>
        <v>3.0433225921947726E-3</v>
      </c>
      <c r="V21" s="10">
        <v>13</v>
      </c>
      <c r="W21" s="25">
        <f>(V21/$X21)</f>
        <v>2.3272466881489439E-3</v>
      </c>
      <c r="X21" s="9">
        <f t="shared" ref="X21:X23" si="12">SUM(B21+D21+F21+H21+J21+L21+N21+P21+R21+T21+V21)</f>
        <v>5586</v>
      </c>
      <c r="Y21" s="22">
        <f>(X21/$X21)</f>
        <v>1</v>
      </c>
    </row>
    <row r="22" spans="1:36" s="8" customFormat="1" ht="12.75" customHeight="1" x14ac:dyDescent="0.25">
      <c r="A22" s="42" t="s">
        <v>21</v>
      </c>
      <c r="B22" s="9">
        <v>254</v>
      </c>
      <c r="C22" s="16">
        <f t="shared" si="0"/>
        <v>2.2023757912078383E-2</v>
      </c>
      <c r="D22" s="9">
        <v>2352</v>
      </c>
      <c r="E22" s="20">
        <f t="shared" si="1"/>
        <v>0.20393652995751321</v>
      </c>
      <c r="F22" s="9">
        <v>2808</v>
      </c>
      <c r="G22" s="16">
        <f t="shared" si="11"/>
        <v>0.243475244949276</v>
      </c>
      <c r="H22" s="38">
        <v>2508</v>
      </c>
      <c r="I22" s="16">
        <f t="shared" ref="I22:K23" si="13">(H22/$X22)</f>
        <v>0.21746293245469522</v>
      </c>
      <c r="J22" s="9">
        <v>1627</v>
      </c>
      <c r="K22" s="16">
        <f t="shared" si="13"/>
        <v>0.14107344142894304</v>
      </c>
      <c r="L22" s="9">
        <v>687</v>
      </c>
      <c r="M22" s="16">
        <f t="shared" ref="M22:M23" si="14">(L22/$X22)</f>
        <v>5.9568195612589962E-2</v>
      </c>
      <c r="N22" s="9">
        <v>364</v>
      </c>
      <c r="O22" s="20">
        <f t="shared" ref="O22:O23" si="15">(N22/$X22)</f>
        <v>3.1561605826758002E-2</v>
      </c>
      <c r="P22" s="9">
        <v>547</v>
      </c>
      <c r="Q22" s="16">
        <f t="shared" ref="Q22:Q23" si="16">(P22/$X22)</f>
        <v>4.7429116448452269E-2</v>
      </c>
      <c r="R22" s="9">
        <v>293</v>
      </c>
      <c r="S22" s="22">
        <f t="shared" ref="S22:S23" si="17">(R22/$X22)</f>
        <v>2.5405358536373882E-2</v>
      </c>
      <c r="T22" s="9">
        <v>93</v>
      </c>
      <c r="U22" s="22">
        <f t="shared" ref="U22:U23" si="18">(T22/$X22)</f>
        <v>8.0638168733200375E-3</v>
      </c>
      <c r="V22" s="10">
        <v>0</v>
      </c>
      <c r="W22" s="25">
        <f t="shared" ref="W22:W23" si="19">(V22/$X22)</f>
        <v>0</v>
      </c>
      <c r="X22" s="9">
        <f t="shared" si="12"/>
        <v>11533</v>
      </c>
      <c r="Y22" s="22">
        <f t="shared" ref="Y22:Y23" si="20">(X22/$X22)</f>
        <v>1</v>
      </c>
    </row>
    <row r="23" spans="1:36" s="8" customFormat="1" ht="12.75" customHeight="1" x14ac:dyDescent="0.25">
      <c r="A23" s="42" t="s">
        <v>22</v>
      </c>
      <c r="B23" s="9">
        <v>220</v>
      </c>
      <c r="C23" s="17">
        <f t="shared" si="0"/>
        <v>3.4337443421257996E-2</v>
      </c>
      <c r="D23" s="9">
        <v>1806</v>
      </c>
      <c r="E23" s="26">
        <f t="shared" si="1"/>
        <v>0.28187919463087246</v>
      </c>
      <c r="F23" s="9">
        <v>1777</v>
      </c>
      <c r="G23" s="17">
        <f t="shared" si="11"/>
        <v>0.27735289527079754</v>
      </c>
      <c r="H23" s="38">
        <v>1235</v>
      </c>
      <c r="I23" s="17">
        <f t="shared" si="13"/>
        <v>0.19275792102388012</v>
      </c>
      <c r="J23" s="9">
        <v>587</v>
      </c>
      <c r="K23" s="17">
        <f t="shared" si="13"/>
        <v>9.1618542219447485E-2</v>
      </c>
      <c r="L23" s="9">
        <v>215</v>
      </c>
      <c r="M23" s="17">
        <f t="shared" si="14"/>
        <v>3.3557046979865772E-2</v>
      </c>
      <c r="N23" s="9">
        <v>135</v>
      </c>
      <c r="O23" s="26">
        <f t="shared" si="15"/>
        <v>2.1070703917590135E-2</v>
      </c>
      <c r="P23" s="9">
        <v>237</v>
      </c>
      <c r="Q23" s="17">
        <f t="shared" si="16"/>
        <v>3.6990791321991574E-2</v>
      </c>
      <c r="R23" s="9">
        <v>147</v>
      </c>
      <c r="S23" s="22">
        <f t="shared" si="17"/>
        <v>2.2943655376931483E-2</v>
      </c>
      <c r="T23" s="9">
        <v>29</v>
      </c>
      <c r="U23" s="22">
        <f t="shared" si="18"/>
        <v>4.5262993600749179E-3</v>
      </c>
      <c r="V23" s="10">
        <v>19</v>
      </c>
      <c r="W23" s="25">
        <f t="shared" si="19"/>
        <v>2.9655064772904634E-3</v>
      </c>
      <c r="X23" s="9">
        <f t="shared" si="12"/>
        <v>6407</v>
      </c>
      <c r="Y23" s="22">
        <f t="shared" si="20"/>
        <v>1</v>
      </c>
    </row>
    <row r="24" spans="1:36" s="8" customFormat="1" ht="12.75" customHeight="1" x14ac:dyDescent="0.2">
      <c r="A24" s="40" t="s">
        <v>1</v>
      </c>
      <c r="B24" s="6">
        <f>SUM(B5+B18+B19)</f>
        <v>3118</v>
      </c>
      <c r="C24" s="12">
        <f t="shared" si="0"/>
        <v>3.2492028094454055E-2</v>
      </c>
      <c r="D24" s="6">
        <f>SUM(D5+D18+D19)</f>
        <v>21699</v>
      </c>
      <c r="E24" s="12">
        <f t="shared" si="1"/>
        <v>0.22612075613263583</v>
      </c>
      <c r="F24" s="6">
        <f>SUM(F5+F18+F19)</f>
        <v>19676</v>
      </c>
      <c r="G24" s="18">
        <f t="shared" si="11"/>
        <v>0.20503949480002501</v>
      </c>
      <c r="H24" s="37">
        <f>SUM(H5+H18+H19)</f>
        <v>15966</v>
      </c>
      <c r="I24" s="18">
        <f>(H24/$X24)</f>
        <v>0.16637835810008128</v>
      </c>
      <c r="J24" s="6">
        <f>SUM(J5+J18+J19)</f>
        <v>12467</v>
      </c>
      <c r="K24" s="14">
        <f>(J24/$X24)</f>
        <v>0.12991600841999959</v>
      </c>
      <c r="L24" s="6">
        <f>SUM(L5+L18+L19)</f>
        <v>6756</v>
      </c>
      <c r="M24" s="18">
        <f>(L24/$X24)</f>
        <v>7.0402867801838229E-2</v>
      </c>
      <c r="N24" s="6">
        <f>SUM(N5+N18+N19)</f>
        <v>4390</v>
      </c>
      <c r="O24" s="12">
        <f>(N24/$X24)</f>
        <v>4.5747274963006193E-2</v>
      </c>
      <c r="P24" s="6">
        <f>SUM(P5+P18+P19)</f>
        <v>7117</v>
      </c>
      <c r="Q24" s="18">
        <f>(P24/$X24)</f>
        <v>7.4164773556199326E-2</v>
      </c>
      <c r="R24" s="6">
        <f>SUM(R5+R18+R19)</f>
        <v>3803</v>
      </c>
      <c r="S24" s="23">
        <f>(R24/$X24)</f>
        <v>3.9630270315333151E-2</v>
      </c>
      <c r="T24" s="6">
        <f>SUM(T5+T18+T19)</f>
        <v>917</v>
      </c>
      <c r="U24" s="23">
        <f>(T24/$X24)</f>
        <v>9.5558658635709962E-3</v>
      </c>
      <c r="V24" s="7">
        <f>SUM(V5+V18+V19)</f>
        <v>53</v>
      </c>
      <c r="W24" s="24">
        <f>(V24/$X24)</f>
        <v>5.5230195285633902E-4</v>
      </c>
      <c r="X24" s="6">
        <f>SUM(X5+X18+X19)</f>
        <v>95962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 customHeight="1" x14ac:dyDescent="0.2">
      <c r="A25" s="1" t="s">
        <v>39</v>
      </c>
      <c r="K25" s="27"/>
    </row>
    <row r="26" spans="1:36" ht="12.75" customHeight="1" x14ac:dyDescent="0.2">
      <c r="A26" s="59" t="s">
        <v>46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ht="12.75" customHeight="1" x14ac:dyDescent="0.2">
      <c r="A27" s="59" t="s">
        <v>51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30" spans="1:36" x14ac:dyDescent="0.2">
      <c r="I30" s="1" t="s">
        <v>42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0"/>
  <sheetViews>
    <sheetView workbookViewId="0">
      <pane ySplit="3" topLeftCell="A4" activePane="bottomLeft" state="frozen"/>
      <selection activeCell="I30" sqref="I30"/>
      <selection pane="bottomLeft" activeCell="A2" sqref="A2"/>
    </sheetView>
  </sheetViews>
  <sheetFormatPr defaultColWidth="9.140625" defaultRowHeight="12.75" x14ac:dyDescent="0.2"/>
  <cols>
    <col min="1" max="1" width="28.5703125" style="1" customWidth="1"/>
    <col min="2" max="2" width="6.85546875" style="1" bestFit="1" customWidth="1"/>
    <col min="3" max="3" width="7.28515625" style="1" bestFit="1" customWidth="1"/>
    <col min="4" max="4" width="7.85546875" style="1" bestFit="1" customWidth="1"/>
    <col min="5" max="5" width="7.28515625" style="1" bestFit="1" customWidth="1"/>
    <col min="6" max="6" width="7.85546875" style="1" bestFit="1" customWidth="1"/>
    <col min="7" max="7" width="7.28515625" style="1" bestFit="1" customWidth="1"/>
    <col min="8" max="8" width="7.85546875" style="1" bestFit="1" customWidth="1"/>
    <col min="9" max="9" width="7.28515625" style="1" bestFit="1" customWidth="1"/>
    <col min="10" max="10" width="7.85546875" style="1" bestFit="1" customWidth="1"/>
    <col min="11" max="11" width="7.28515625" style="1" customWidth="1"/>
    <col min="12" max="12" width="6.85546875" style="1" bestFit="1" customWidth="1"/>
    <col min="13" max="13" width="7.28515625" style="1" bestFit="1" customWidth="1"/>
    <col min="14" max="14" width="6.85546875" style="1" bestFit="1" customWidth="1"/>
    <col min="15" max="15" width="7.28515625" style="1" bestFit="1" customWidth="1"/>
    <col min="16" max="16" width="6.85546875" style="1" bestFit="1" customWidth="1"/>
    <col min="17" max="17" width="7.28515625" style="1" bestFit="1" customWidth="1"/>
    <col min="18" max="18" width="6.85546875" style="1" bestFit="1" customWidth="1"/>
    <col min="19" max="19" width="7.28515625" style="1" bestFit="1" customWidth="1"/>
    <col min="20" max="20" width="6.85546875" style="1" bestFit="1" customWidth="1"/>
    <col min="21" max="21" width="7.28515625" style="1" bestFit="1" customWidth="1"/>
    <col min="22" max="22" width="5.5703125" style="1" customWidth="1"/>
    <col min="23" max="23" width="7.28515625" style="1" bestFit="1" customWidth="1"/>
    <col min="24" max="24" width="8.14062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x14ac:dyDescent="0.2">
      <c r="A5" s="40" t="s">
        <v>4</v>
      </c>
      <c r="B5" s="6">
        <f>SUM(B6:B17)</f>
        <v>2109</v>
      </c>
      <c r="C5" s="18">
        <f t="shared" ref="C5:C24" si="0">(B5/$X5)</f>
        <v>3.6204143992584072E-2</v>
      </c>
      <c r="D5" s="6">
        <f>SUM(D6:D17)</f>
        <v>13679</v>
      </c>
      <c r="E5" s="12">
        <f t="shared" ref="E5:E24" si="1">(D5/$X5)</f>
        <v>0.23482052426484473</v>
      </c>
      <c r="F5" s="6">
        <f>SUM(F6:F17)</f>
        <v>10305</v>
      </c>
      <c r="G5" s="12">
        <f>(F5/$X5)</f>
        <v>0.17690076047585532</v>
      </c>
      <c r="H5" s="6">
        <f>SUM(H6:H17)</f>
        <v>8299</v>
      </c>
      <c r="I5" s="18">
        <f>(H5/$X5)</f>
        <v>0.14246476576313666</v>
      </c>
      <c r="J5" s="6">
        <f>SUM(J6:J17)</f>
        <v>7784</v>
      </c>
      <c r="K5" s="30">
        <f>(J5/$X5)</f>
        <v>0.13362401936380958</v>
      </c>
      <c r="L5" s="6">
        <f>SUM(L6:L17)</f>
        <v>4459</v>
      </c>
      <c r="M5" s="18">
        <f>(L5/$X5)</f>
        <v>7.6545413970095955E-2</v>
      </c>
      <c r="N5" s="6">
        <f>SUM(N6:N17)</f>
        <v>3227</v>
      </c>
      <c r="O5" s="12">
        <f>(N5/$X5)</f>
        <v>5.5396288603162071E-2</v>
      </c>
      <c r="P5" s="6">
        <f>SUM(P6:P17)</f>
        <v>5132</v>
      </c>
      <c r="Q5" s="18">
        <f>(P5/$X5)</f>
        <v>8.809846703174086E-2</v>
      </c>
      <c r="R5" s="6">
        <f>SUM(R6:R17)</f>
        <v>2565</v>
      </c>
      <c r="S5" s="21">
        <f>(R5/$X5)</f>
        <v>4.4032067018007659E-2</v>
      </c>
      <c r="T5" s="6">
        <f>SUM(T6:T17)</f>
        <v>692</v>
      </c>
      <c r="U5" s="23">
        <f>(T5/$X5)</f>
        <v>1.1879216521037543E-2</v>
      </c>
      <c r="V5" s="7">
        <f>SUM(V6:V17)</f>
        <v>2</v>
      </c>
      <c r="W5" s="24">
        <f>(V5/$X5)</f>
        <v>3.4332995725542034E-5</v>
      </c>
      <c r="X5" s="6">
        <f>SUM(X6:X17)</f>
        <v>58253</v>
      </c>
      <c r="Y5" s="23">
        <f>(X5/$X5)</f>
        <v>1</v>
      </c>
    </row>
    <row r="6" spans="1:25" s="8" customFormat="1" x14ac:dyDescent="0.25">
      <c r="A6" s="42" t="s">
        <v>5</v>
      </c>
      <c r="B6" s="9">
        <v>166</v>
      </c>
      <c r="C6" s="13">
        <f t="shared" si="0"/>
        <v>9.0413943355119819E-2</v>
      </c>
      <c r="D6" s="9">
        <v>376</v>
      </c>
      <c r="E6" s="19">
        <f t="shared" si="1"/>
        <v>0.20479302832244009</v>
      </c>
      <c r="F6" s="9">
        <v>273</v>
      </c>
      <c r="G6" s="19">
        <f t="shared" ref="G6:G17" si="2">(F6/$X6)</f>
        <v>0.14869281045751634</v>
      </c>
      <c r="H6" s="9">
        <v>194</v>
      </c>
      <c r="I6" s="15">
        <f t="shared" ref="I6:K17" si="3">(H6/$X6)</f>
        <v>0.1056644880174292</v>
      </c>
      <c r="J6" s="9">
        <v>225</v>
      </c>
      <c r="K6" s="15">
        <f t="shared" si="3"/>
        <v>0.12254901960784313</v>
      </c>
      <c r="L6" s="9">
        <v>159</v>
      </c>
      <c r="M6" s="15">
        <f t="shared" ref="M6:O17" si="4">(L6/$X6)</f>
        <v>8.6601307189542481E-2</v>
      </c>
      <c r="N6" s="9">
        <v>96</v>
      </c>
      <c r="O6" s="19">
        <f t="shared" si="4"/>
        <v>5.2287581699346407E-2</v>
      </c>
      <c r="P6" s="9">
        <v>191</v>
      </c>
      <c r="Q6" s="15">
        <f t="shared" ref="Q6:Q17" si="5">(P6/$X6)</f>
        <v>0.10403050108932461</v>
      </c>
      <c r="R6" s="9">
        <v>130</v>
      </c>
      <c r="S6" s="22">
        <f t="shared" ref="S6:S17" si="6">(R6/$X6)</f>
        <v>7.0806100217864917E-2</v>
      </c>
      <c r="T6" s="9">
        <v>26</v>
      </c>
      <c r="U6" s="22">
        <f t="shared" ref="U6:U17" si="7">(T6/$X6)</f>
        <v>1.4161220043572984E-2</v>
      </c>
      <c r="V6" s="10">
        <v>0</v>
      </c>
      <c r="W6" s="25">
        <f t="shared" ref="W6:W17" si="8">(V6/$X6)</f>
        <v>0</v>
      </c>
      <c r="X6" s="9">
        <f>SUM(B6+D6+F6+H6+J6+L6+N6+P6+R6+T6+V6)</f>
        <v>1836</v>
      </c>
      <c r="Y6" s="22">
        <f t="shared" ref="Y6:Y17" si="9">(X6/$X6)</f>
        <v>1</v>
      </c>
    </row>
    <row r="7" spans="1:25" s="8" customFormat="1" x14ac:dyDescent="0.25">
      <c r="A7" s="42" t="s">
        <v>6</v>
      </c>
      <c r="B7" s="9">
        <v>159</v>
      </c>
      <c r="C7" s="13">
        <f t="shared" si="0"/>
        <v>3.51925630810093E-2</v>
      </c>
      <c r="D7" s="9">
        <v>602</v>
      </c>
      <c r="E7" s="20">
        <f t="shared" si="1"/>
        <v>0.13324479858344401</v>
      </c>
      <c r="F7" s="9">
        <v>644</v>
      </c>
      <c r="G7" s="20">
        <f t="shared" si="2"/>
        <v>0.14254094732182382</v>
      </c>
      <c r="H7" s="9">
        <v>627</v>
      </c>
      <c r="I7" s="16">
        <f t="shared" si="3"/>
        <v>0.13877822045152721</v>
      </c>
      <c r="J7" s="9">
        <v>771</v>
      </c>
      <c r="K7" s="16">
        <f t="shared" si="3"/>
        <v>0.17065073041168657</v>
      </c>
      <c r="L7" s="9">
        <v>508</v>
      </c>
      <c r="M7" s="16">
        <f t="shared" si="4"/>
        <v>0.11243913235945109</v>
      </c>
      <c r="N7" s="9">
        <v>397</v>
      </c>
      <c r="O7" s="20">
        <f t="shared" si="4"/>
        <v>8.7870739265161577E-2</v>
      </c>
      <c r="P7" s="9">
        <v>567</v>
      </c>
      <c r="Q7" s="16">
        <f t="shared" si="5"/>
        <v>0.12549800796812749</v>
      </c>
      <c r="R7" s="9">
        <v>210</v>
      </c>
      <c r="S7" s="22">
        <f t="shared" si="6"/>
        <v>4.6480743691899071E-2</v>
      </c>
      <c r="T7" s="9">
        <v>33</v>
      </c>
      <c r="U7" s="22">
        <f t="shared" si="7"/>
        <v>7.3041168658698535E-3</v>
      </c>
      <c r="V7" s="10">
        <v>0</v>
      </c>
      <c r="W7" s="25">
        <f t="shared" si="8"/>
        <v>0</v>
      </c>
      <c r="X7" s="9">
        <f t="shared" ref="X7:X17" si="10">SUM(B7+D7+F7+H7+J7+L7+N7+P7+R7+T7+V7)</f>
        <v>4518</v>
      </c>
      <c r="Y7" s="22">
        <f t="shared" si="9"/>
        <v>1</v>
      </c>
    </row>
    <row r="8" spans="1:25" s="8" customFormat="1" x14ac:dyDescent="0.25">
      <c r="A8" s="42" t="s">
        <v>7</v>
      </c>
      <c r="B8" s="9">
        <v>228</v>
      </c>
      <c r="C8" s="13">
        <f t="shared" si="0"/>
        <v>3.111353711790393E-2</v>
      </c>
      <c r="D8" s="9">
        <v>1494</v>
      </c>
      <c r="E8" s="20">
        <f t="shared" si="1"/>
        <v>0.20387554585152839</v>
      </c>
      <c r="F8" s="9">
        <v>1200</v>
      </c>
      <c r="G8" s="20">
        <f t="shared" si="2"/>
        <v>0.16375545851528384</v>
      </c>
      <c r="H8" s="9">
        <v>1039</v>
      </c>
      <c r="I8" s="16">
        <f t="shared" si="3"/>
        <v>0.14178493449781659</v>
      </c>
      <c r="J8" s="9">
        <v>1071</v>
      </c>
      <c r="K8" s="16">
        <f t="shared" si="3"/>
        <v>0.14615174672489084</v>
      </c>
      <c r="L8" s="9">
        <v>598</v>
      </c>
      <c r="M8" s="16">
        <f t="shared" si="4"/>
        <v>8.1604803493449785E-2</v>
      </c>
      <c r="N8" s="9">
        <v>495</v>
      </c>
      <c r="O8" s="20">
        <f t="shared" si="4"/>
        <v>6.754912663755458E-2</v>
      </c>
      <c r="P8" s="9">
        <v>756</v>
      </c>
      <c r="Q8" s="16">
        <f t="shared" si="5"/>
        <v>0.10316593886462883</v>
      </c>
      <c r="R8" s="9">
        <v>356</v>
      </c>
      <c r="S8" s="22">
        <f t="shared" si="6"/>
        <v>4.8580786026200876E-2</v>
      </c>
      <c r="T8" s="9">
        <v>91</v>
      </c>
      <c r="U8" s="22">
        <f t="shared" si="7"/>
        <v>1.2418122270742358E-2</v>
      </c>
      <c r="V8" s="10">
        <v>0</v>
      </c>
      <c r="W8" s="25">
        <f t="shared" si="8"/>
        <v>0</v>
      </c>
      <c r="X8" s="9">
        <f t="shared" si="10"/>
        <v>7328</v>
      </c>
      <c r="Y8" s="22">
        <f t="shared" si="9"/>
        <v>1</v>
      </c>
    </row>
    <row r="9" spans="1:25" s="8" customFormat="1" x14ac:dyDescent="0.25">
      <c r="A9" s="42" t="s">
        <v>8</v>
      </c>
      <c r="B9" s="9">
        <v>226</v>
      </c>
      <c r="C9" s="13">
        <f t="shared" si="0"/>
        <v>3.6469259319025338E-2</v>
      </c>
      <c r="D9" s="9">
        <v>1394</v>
      </c>
      <c r="E9" s="20">
        <f t="shared" si="1"/>
        <v>0.22494755526867841</v>
      </c>
      <c r="F9" s="9">
        <v>1106</v>
      </c>
      <c r="G9" s="20">
        <f t="shared" si="2"/>
        <v>0.17847345489753105</v>
      </c>
      <c r="H9" s="9">
        <v>905</v>
      </c>
      <c r="I9" s="16">
        <f t="shared" si="3"/>
        <v>0.14603840568016782</v>
      </c>
      <c r="J9" s="9">
        <v>876</v>
      </c>
      <c r="K9" s="16">
        <f t="shared" si="3"/>
        <v>0.14135872196223978</v>
      </c>
      <c r="L9" s="9">
        <v>505</v>
      </c>
      <c r="M9" s="16">
        <f t="shared" si="4"/>
        <v>8.149104405357431E-2</v>
      </c>
      <c r="N9" s="9">
        <v>359</v>
      </c>
      <c r="O9" s="20">
        <f t="shared" si="4"/>
        <v>5.793125705986768E-2</v>
      </c>
      <c r="P9" s="9">
        <v>516</v>
      </c>
      <c r="Q9" s="16">
        <f t="shared" si="5"/>
        <v>8.3266096498305631E-2</v>
      </c>
      <c r="R9" s="9">
        <v>250</v>
      </c>
      <c r="S9" s="22">
        <f t="shared" si="6"/>
        <v>4.0342101016620946E-2</v>
      </c>
      <c r="T9" s="9">
        <v>58</v>
      </c>
      <c r="U9" s="22">
        <f t="shared" si="7"/>
        <v>9.35936743585606E-3</v>
      </c>
      <c r="V9" s="10">
        <v>2</v>
      </c>
      <c r="W9" s="25">
        <f t="shared" si="8"/>
        <v>3.2273680813296756E-4</v>
      </c>
      <c r="X9" s="9">
        <f t="shared" si="10"/>
        <v>6197</v>
      </c>
      <c r="Y9" s="22">
        <f t="shared" si="9"/>
        <v>1</v>
      </c>
    </row>
    <row r="10" spans="1:25" s="8" customFormat="1" x14ac:dyDescent="0.25">
      <c r="A10" s="42" t="s">
        <v>9</v>
      </c>
      <c r="B10" s="9">
        <v>268</v>
      </c>
      <c r="C10" s="13">
        <f t="shared" si="0"/>
        <v>3.5543766578249335E-2</v>
      </c>
      <c r="D10" s="9">
        <v>2299</v>
      </c>
      <c r="E10" s="20">
        <f t="shared" si="1"/>
        <v>0.30490716180371352</v>
      </c>
      <c r="F10" s="9">
        <v>1553</v>
      </c>
      <c r="G10" s="20">
        <f t="shared" si="2"/>
        <v>0.20596816976127322</v>
      </c>
      <c r="H10" s="9">
        <v>1016</v>
      </c>
      <c r="I10" s="16">
        <f t="shared" si="3"/>
        <v>0.13474801061007957</v>
      </c>
      <c r="J10" s="9">
        <v>813</v>
      </c>
      <c r="K10" s="16">
        <f t="shared" si="3"/>
        <v>0.10782493368700265</v>
      </c>
      <c r="L10" s="9">
        <v>411</v>
      </c>
      <c r="M10" s="16">
        <f t="shared" si="4"/>
        <v>5.4509283819628648E-2</v>
      </c>
      <c r="N10" s="9">
        <v>319</v>
      </c>
      <c r="O10" s="20">
        <f t="shared" si="4"/>
        <v>4.230769230769231E-2</v>
      </c>
      <c r="P10" s="9">
        <v>535</v>
      </c>
      <c r="Q10" s="16">
        <f t="shared" si="5"/>
        <v>7.0954907161803707E-2</v>
      </c>
      <c r="R10" s="9">
        <v>296</v>
      </c>
      <c r="S10" s="22">
        <f t="shared" si="6"/>
        <v>3.9257294429708225E-2</v>
      </c>
      <c r="T10" s="9">
        <v>30</v>
      </c>
      <c r="U10" s="22">
        <f t="shared" si="7"/>
        <v>3.9787798408488064E-3</v>
      </c>
      <c r="V10" s="10">
        <v>0</v>
      </c>
      <c r="W10" s="25">
        <f t="shared" si="8"/>
        <v>0</v>
      </c>
      <c r="X10" s="9">
        <f t="shared" si="10"/>
        <v>7540</v>
      </c>
      <c r="Y10" s="22">
        <f t="shared" si="9"/>
        <v>1</v>
      </c>
    </row>
    <row r="11" spans="1:25" s="8" customFormat="1" x14ac:dyDescent="0.25">
      <c r="A11" s="42" t="s">
        <v>10</v>
      </c>
      <c r="B11" s="9">
        <v>94</v>
      </c>
      <c r="C11" s="13">
        <f t="shared" si="0"/>
        <v>3.1842818428184282E-2</v>
      </c>
      <c r="D11" s="9">
        <v>779</v>
      </c>
      <c r="E11" s="20">
        <f t="shared" si="1"/>
        <v>0.2638888888888889</v>
      </c>
      <c r="F11" s="9">
        <v>511</v>
      </c>
      <c r="G11" s="20">
        <f t="shared" si="2"/>
        <v>0.17310298102981031</v>
      </c>
      <c r="H11" s="9">
        <v>459</v>
      </c>
      <c r="I11" s="16">
        <f t="shared" si="3"/>
        <v>0.15548780487804878</v>
      </c>
      <c r="J11" s="9">
        <v>362</v>
      </c>
      <c r="K11" s="16">
        <f t="shared" si="3"/>
        <v>0.12262872628726287</v>
      </c>
      <c r="L11" s="9">
        <v>209</v>
      </c>
      <c r="M11" s="16">
        <f t="shared" si="4"/>
        <v>7.0799457994579942E-2</v>
      </c>
      <c r="N11" s="9">
        <v>147</v>
      </c>
      <c r="O11" s="20">
        <f t="shared" si="4"/>
        <v>4.9796747967479675E-2</v>
      </c>
      <c r="P11" s="9">
        <v>249</v>
      </c>
      <c r="Q11" s="16">
        <f t="shared" si="5"/>
        <v>8.434959349593496E-2</v>
      </c>
      <c r="R11" s="9">
        <v>118</v>
      </c>
      <c r="S11" s="22">
        <f t="shared" si="6"/>
        <v>3.9972899728997292E-2</v>
      </c>
      <c r="T11" s="9">
        <v>24</v>
      </c>
      <c r="U11" s="22">
        <f t="shared" si="7"/>
        <v>8.130081300813009E-3</v>
      </c>
      <c r="V11" s="10">
        <v>0</v>
      </c>
      <c r="W11" s="25">
        <f t="shared" si="8"/>
        <v>0</v>
      </c>
      <c r="X11" s="9">
        <f t="shared" si="10"/>
        <v>2952</v>
      </c>
      <c r="Y11" s="22">
        <f t="shared" si="9"/>
        <v>1</v>
      </c>
    </row>
    <row r="12" spans="1:25" s="8" customFormat="1" x14ac:dyDescent="0.25">
      <c r="A12" s="42" t="s">
        <v>11</v>
      </c>
      <c r="B12" s="9">
        <v>219</v>
      </c>
      <c r="C12" s="13">
        <f t="shared" si="0"/>
        <v>3.043780403057679E-2</v>
      </c>
      <c r="D12" s="9">
        <v>1852</v>
      </c>
      <c r="E12" s="20">
        <f t="shared" si="1"/>
        <v>0.25740097289784575</v>
      </c>
      <c r="F12" s="9">
        <v>1490</v>
      </c>
      <c r="G12" s="20">
        <f t="shared" si="2"/>
        <v>0.20708825573314801</v>
      </c>
      <c r="H12" s="9">
        <v>1074</v>
      </c>
      <c r="I12" s="16">
        <f t="shared" si="3"/>
        <v>0.14927032661570536</v>
      </c>
      <c r="J12" s="9">
        <v>892</v>
      </c>
      <c r="K12" s="16">
        <f t="shared" si="3"/>
        <v>0.12397498262682419</v>
      </c>
      <c r="L12" s="9">
        <v>506</v>
      </c>
      <c r="M12" s="16">
        <f t="shared" si="4"/>
        <v>7.0326615705350939E-2</v>
      </c>
      <c r="N12" s="9">
        <v>353</v>
      </c>
      <c r="O12" s="20">
        <f t="shared" si="4"/>
        <v>4.9061848505906877E-2</v>
      </c>
      <c r="P12" s="9">
        <v>527</v>
      </c>
      <c r="Q12" s="16">
        <f t="shared" si="5"/>
        <v>7.3245309242529533E-2</v>
      </c>
      <c r="R12" s="9">
        <v>258</v>
      </c>
      <c r="S12" s="22">
        <f t="shared" si="6"/>
        <v>3.5858234885337043E-2</v>
      </c>
      <c r="T12" s="9">
        <v>24</v>
      </c>
      <c r="U12" s="22">
        <f t="shared" si="7"/>
        <v>3.3356497567755385E-3</v>
      </c>
      <c r="V12" s="10">
        <v>0</v>
      </c>
      <c r="W12" s="25">
        <f t="shared" si="8"/>
        <v>0</v>
      </c>
      <c r="X12" s="9">
        <f t="shared" si="10"/>
        <v>7195</v>
      </c>
      <c r="Y12" s="22">
        <f t="shared" si="9"/>
        <v>1</v>
      </c>
    </row>
    <row r="13" spans="1:25" s="8" customFormat="1" x14ac:dyDescent="0.25">
      <c r="A13" s="42" t="s">
        <v>12</v>
      </c>
      <c r="B13" s="9">
        <v>79</v>
      </c>
      <c r="C13" s="13">
        <f t="shared" si="0"/>
        <v>4.3122270742358082E-2</v>
      </c>
      <c r="D13" s="9">
        <v>382</v>
      </c>
      <c r="E13" s="20">
        <f t="shared" si="1"/>
        <v>0.20851528384279475</v>
      </c>
      <c r="F13" s="9">
        <v>270</v>
      </c>
      <c r="G13" s="20">
        <f t="shared" si="2"/>
        <v>0.14737991266375547</v>
      </c>
      <c r="H13" s="9">
        <v>238</v>
      </c>
      <c r="I13" s="16">
        <f t="shared" si="3"/>
        <v>0.12991266375545851</v>
      </c>
      <c r="J13" s="9">
        <v>199</v>
      </c>
      <c r="K13" s="16">
        <f t="shared" si="3"/>
        <v>0.10862445414847162</v>
      </c>
      <c r="L13" s="9">
        <v>109</v>
      </c>
      <c r="M13" s="16">
        <f t="shared" si="4"/>
        <v>5.9497816593886463E-2</v>
      </c>
      <c r="N13" s="9">
        <v>85</v>
      </c>
      <c r="O13" s="20">
        <f t="shared" si="4"/>
        <v>4.6397379912663753E-2</v>
      </c>
      <c r="P13" s="9">
        <v>186</v>
      </c>
      <c r="Q13" s="16">
        <f t="shared" si="5"/>
        <v>0.10152838427947598</v>
      </c>
      <c r="R13" s="9">
        <v>113</v>
      </c>
      <c r="S13" s="22">
        <f t="shared" si="6"/>
        <v>6.1681222707423579E-2</v>
      </c>
      <c r="T13" s="9">
        <v>171</v>
      </c>
      <c r="U13" s="22">
        <f t="shared" si="7"/>
        <v>9.3340611353711786E-2</v>
      </c>
      <c r="V13" s="10">
        <v>0</v>
      </c>
      <c r="W13" s="25">
        <f t="shared" si="8"/>
        <v>0</v>
      </c>
      <c r="X13" s="9">
        <f t="shared" si="10"/>
        <v>1832</v>
      </c>
      <c r="Y13" s="22">
        <f t="shared" si="9"/>
        <v>1</v>
      </c>
    </row>
    <row r="14" spans="1:25" s="8" customFormat="1" x14ac:dyDescent="0.25">
      <c r="A14" s="42" t="s">
        <v>13</v>
      </c>
      <c r="B14" s="9">
        <v>194</v>
      </c>
      <c r="C14" s="13">
        <f>(B14/$X14)</f>
        <v>2.8783382789317507E-2</v>
      </c>
      <c r="D14" s="9">
        <v>1478</v>
      </c>
      <c r="E14" s="20">
        <f>(D14/$X14)</f>
        <v>0.21928783382789319</v>
      </c>
      <c r="F14" s="9">
        <v>1270</v>
      </c>
      <c r="G14" s="20">
        <f>(F14/$X14)</f>
        <v>0.18842729970326411</v>
      </c>
      <c r="H14" s="9">
        <v>1023</v>
      </c>
      <c r="I14" s="16">
        <f>(H14/$X14)</f>
        <v>0.15178041543026707</v>
      </c>
      <c r="J14" s="9">
        <v>925</v>
      </c>
      <c r="K14" s="16">
        <f>(J14/$X14)</f>
        <v>0.13724035608308605</v>
      </c>
      <c r="L14" s="9">
        <v>500</v>
      </c>
      <c r="M14" s="16">
        <f>(L14/$X14)</f>
        <v>7.418397626112759E-2</v>
      </c>
      <c r="N14" s="9">
        <v>301</v>
      </c>
      <c r="O14" s="20">
        <f>(N14/$X14)</f>
        <v>4.4658753709198813E-2</v>
      </c>
      <c r="P14" s="9">
        <v>524</v>
      </c>
      <c r="Q14" s="16">
        <f>(P14/$X14)</f>
        <v>7.7744807121661721E-2</v>
      </c>
      <c r="R14" s="9">
        <v>353</v>
      </c>
      <c r="S14" s="22">
        <f>(R14/$X14)</f>
        <v>5.2373887240356083E-2</v>
      </c>
      <c r="T14" s="9">
        <v>172</v>
      </c>
      <c r="U14" s="22">
        <f>(T14/$X14)</f>
        <v>2.5519287833827894E-2</v>
      </c>
      <c r="V14" s="10">
        <v>0</v>
      </c>
      <c r="W14" s="25">
        <f>(V14/$X14)</f>
        <v>0</v>
      </c>
      <c r="X14" s="9">
        <f t="shared" si="10"/>
        <v>6740</v>
      </c>
      <c r="Y14" s="22">
        <f>(X14/$X14)</f>
        <v>1</v>
      </c>
    </row>
    <row r="15" spans="1:25" s="8" customFormat="1" x14ac:dyDescent="0.25">
      <c r="A15" s="42" t="s">
        <v>14</v>
      </c>
      <c r="B15" s="9">
        <v>131</v>
      </c>
      <c r="C15" s="13">
        <f t="shared" si="0"/>
        <v>5.7255244755244752E-2</v>
      </c>
      <c r="D15" s="9">
        <v>571</v>
      </c>
      <c r="E15" s="20">
        <f t="shared" si="1"/>
        <v>0.24956293706293706</v>
      </c>
      <c r="F15" s="9">
        <v>334</v>
      </c>
      <c r="G15" s="20">
        <f t="shared" si="2"/>
        <v>0.14597902097902099</v>
      </c>
      <c r="H15" s="9">
        <v>284</v>
      </c>
      <c r="I15" s="16">
        <f t="shared" si="3"/>
        <v>0.12412587412587413</v>
      </c>
      <c r="J15" s="9">
        <v>289</v>
      </c>
      <c r="K15" s="16">
        <f t="shared" si="3"/>
        <v>0.1263111888111888</v>
      </c>
      <c r="L15" s="9">
        <v>164</v>
      </c>
      <c r="M15" s="16">
        <f t="shared" si="4"/>
        <v>7.167832167832168E-2</v>
      </c>
      <c r="N15" s="9">
        <v>126</v>
      </c>
      <c r="O15" s="20">
        <f t="shared" si="4"/>
        <v>5.5069930069930072E-2</v>
      </c>
      <c r="P15" s="9">
        <v>254</v>
      </c>
      <c r="Q15" s="16">
        <f t="shared" si="5"/>
        <v>0.11101398601398602</v>
      </c>
      <c r="R15" s="9">
        <v>116</v>
      </c>
      <c r="S15" s="22">
        <f t="shared" si="6"/>
        <v>5.0699300699300696E-2</v>
      </c>
      <c r="T15" s="9">
        <v>19</v>
      </c>
      <c r="U15" s="22">
        <f t="shared" si="7"/>
        <v>8.304195804195804E-3</v>
      </c>
      <c r="V15" s="10">
        <v>0</v>
      </c>
      <c r="W15" s="25">
        <f t="shared" si="8"/>
        <v>0</v>
      </c>
      <c r="X15" s="9">
        <f t="shared" si="10"/>
        <v>2288</v>
      </c>
      <c r="Y15" s="22">
        <f t="shared" si="9"/>
        <v>1</v>
      </c>
    </row>
    <row r="16" spans="1:25" s="8" customFormat="1" x14ac:dyDescent="0.25">
      <c r="A16" s="42" t="s">
        <v>15</v>
      </c>
      <c r="B16" s="9">
        <v>179</v>
      </c>
      <c r="C16" s="13">
        <f t="shared" si="0"/>
        <v>3.4683200930052317E-2</v>
      </c>
      <c r="D16" s="9">
        <v>1236</v>
      </c>
      <c r="E16" s="20">
        <f t="shared" si="1"/>
        <v>0.23948847122650649</v>
      </c>
      <c r="F16" s="9">
        <v>795</v>
      </c>
      <c r="G16" s="20">
        <f t="shared" si="2"/>
        <v>0.15403991474520443</v>
      </c>
      <c r="H16" s="9">
        <v>708</v>
      </c>
      <c r="I16" s="16">
        <f t="shared" si="3"/>
        <v>0.1371827165278047</v>
      </c>
      <c r="J16" s="9">
        <v>747</v>
      </c>
      <c r="K16" s="16">
        <f t="shared" si="3"/>
        <v>0.14473939159077698</v>
      </c>
      <c r="L16" s="9">
        <v>465</v>
      </c>
      <c r="M16" s="16">
        <f t="shared" si="4"/>
        <v>9.0098818058515787E-2</v>
      </c>
      <c r="N16" s="9">
        <v>320</v>
      </c>
      <c r="O16" s="20">
        <f t="shared" si="4"/>
        <v>6.2003487696182913E-2</v>
      </c>
      <c r="P16" s="9">
        <v>492</v>
      </c>
      <c r="Q16" s="16">
        <f t="shared" si="5"/>
        <v>9.5330362332881224E-2</v>
      </c>
      <c r="R16" s="9">
        <v>204</v>
      </c>
      <c r="S16" s="22">
        <f t="shared" si="6"/>
        <v>3.9527223406316606E-2</v>
      </c>
      <c r="T16" s="9">
        <v>15</v>
      </c>
      <c r="U16" s="22">
        <f t="shared" si="7"/>
        <v>2.906413485758574E-3</v>
      </c>
      <c r="V16" s="10">
        <v>0</v>
      </c>
      <c r="W16" s="25">
        <f t="shared" si="8"/>
        <v>0</v>
      </c>
      <c r="X16" s="9">
        <f t="shared" si="10"/>
        <v>5161</v>
      </c>
      <c r="Y16" s="22">
        <f t="shared" si="9"/>
        <v>1</v>
      </c>
    </row>
    <row r="17" spans="1:36" s="8" customFormat="1" x14ac:dyDescent="0.25">
      <c r="A17" s="42" t="s">
        <v>16</v>
      </c>
      <c r="B17" s="9">
        <v>166</v>
      </c>
      <c r="C17" s="14">
        <f t="shared" si="0"/>
        <v>3.5576510930132879E-2</v>
      </c>
      <c r="D17" s="9">
        <v>1216</v>
      </c>
      <c r="E17" s="20">
        <f t="shared" si="1"/>
        <v>0.26060865837976854</v>
      </c>
      <c r="F17" s="9">
        <v>859</v>
      </c>
      <c r="G17" s="20">
        <f t="shared" si="2"/>
        <v>0.18409772824689241</v>
      </c>
      <c r="H17" s="9">
        <v>732</v>
      </c>
      <c r="I17" s="16">
        <f t="shared" si="3"/>
        <v>0.15687955422203173</v>
      </c>
      <c r="J17" s="9">
        <v>614</v>
      </c>
      <c r="K17" s="17">
        <f t="shared" si="3"/>
        <v>0.13159022717531077</v>
      </c>
      <c r="L17" s="9">
        <v>325</v>
      </c>
      <c r="M17" s="16">
        <f t="shared" si="4"/>
        <v>6.9652807543934853E-2</v>
      </c>
      <c r="N17" s="9">
        <v>229</v>
      </c>
      <c r="O17" s="20">
        <f t="shared" si="4"/>
        <v>4.9078439777111016E-2</v>
      </c>
      <c r="P17" s="9">
        <v>335</v>
      </c>
      <c r="Q17" s="16">
        <f t="shared" si="5"/>
        <v>7.1795970852978994E-2</v>
      </c>
      <c r="R17" s="9">
        <v>161</v>
      </c>
      <c r="S17" s="22">
        <f t="shared" si="6"/>
        <v>3.4504929275610802E-2</v>
      </c>
      <c r="T17" s="9">
        <v>29</v>
      </c>
      <c r="U17" s="22">
        <f t="shared" si="7"/>
        <v>6.2151735962280323E-3</v>
      </c>
      <c r="V17" s="10">
        <v>0</v>
      </c>
      <c r="W17" s="25">
        <f t="shared" si="8"/>
        <v>0</v>
      </c>
      <c r="X17" s="9">
        <f t="shared" si="10"/>
        <v>4666</v>
      </c>
      <c r="Y17" s="22">
        <f t="shared" si="9"/>
        <v>1</v>
      </c>
    </row>
    <row r="18" spans="1:36" s="8" customFormat="1" x14ac:dyDescent="0.25">
      <c r="A18" s="40" t="s">
        <v>17</v>
      </c>
      <c r="B18" s="6">
        <v>1</v>
      </c>
      <c r="C18" s="18">
        <f t="shared" si="0"/>
        <v>4.3898156277436348E-4</v>
      </c>
      <c r="D18" s="6">
        <v>9</v>
      </c>
      <c r="E18" s="12">
        <f t="shared" si="1"/>
        <v>3.9508340649692716E-3</v>
      </c>
      <c r="F18" s="6">
        <v>28</v>
      </c>
      <c r="G18" s="12">
        <f t="shared" ref="G18:G24" si="11">(F18/$X18)</f>
        <v>1.2291483757682178E-2</v>
      </c>
      <c r="H18" s="6">
        <v>142</v>
      </c>
      <c r="I18" s="18">
        <f>(H18/$X18)</f>
        <v>6.2335381913959612E-2</v>
      </c>
      <c r="J18" s="6">
        <v>349</v>
      </c>
      <c r="K18" s="13">
        <f>(J18/$X18)</f>
        <v>0.15320456540825286</v>
      </c>
      <c r="L18" s="6">
        <v>327</v>
      </c>
      <c r="M18" s="18">
        <f>(L18/$X18)</f>
        <v>0.14354697102721686</v>
      </c>
      <c r="N18" s="6">
        <v>314</v>
      </c>
      <c r="O18" s="12">
        <f>(N18/$X18)</f>
        <v>0.13784021071115013</v>
      </c>
      <c r="P18" s="6">
        <v>663</v>
      </c>
      <c r="Q18" s="18">
        <f>(P18/$X18)</f>
        <v>0.29104477611940299</v>
      </c>
      <c r="R18" s="6">
        <v>410</v>
      </c>
      <c r="S18" s="23">
        <f>(R18/$X18)</f>
        <v>0.17998244073748904</v>
      </c>
      <c r="T18" s="6">
        <v>16</v>
      </c>
      <c r="U18" s="23">
        <f>(T18/$X18)</f>
        <v>7.0237050043898156E-3</v>
      </c>
      <c r="V18" s="7">
        <v>19</v>
      </c>
      <c r="W18" s="24">
        <f>(V18/$X18)</f>
        <v>8.3406496927129065E-3</v>
      </c>
      <c r="X18" s="6">
        <f>SUM(B18+D18+F18+H18+J18+L18+N18+P18+R18+T18+V18)</f>
        <v>2278</v>
      </c>
      <c r="Y18" s="23">
        <f>(X18/$X18)</f>
        <v>1</v>
      </c>
    </row>
    <row r="19" spans="1:36" s="8" customFormat="1" x14ac:dyDescent="0.25">
      <c r="A19" s="40" t="s">
        <v>18</v>
      </c>
      <c r="B19" s="6">
        <f>SUM(B20:B23)</f>
        <v>956</v>
      </c>
      <c r="C19" s="12">
        <f t="shared" si="0"/>
        <v>2.609953861694286E-2</v>
      </c>
      <c r="D19" s="6">
        <f>SUM(D20:D23)</f>
        <v>8891</v>
      </c>
      <c r="E19" s="12">
        <f t="shared" si="1"/>
        <v>0.24273116929209096</v>
      </c>
      <c r="F19" s="6">
        <f>SUM(F20:F23)</f>
        <v>9273</v>
      </c>
      <c r="G19" s="12">
        <f t="shared" si="11"/>
        <v>0.25316006442982336</v>
      </c>
      <c r="H19" s="6">
        <f>SUM(H20:H23)</f>
        <v>7305</v>
      </c>
      <c r="I19" s="18">
        <f>(H19/$X19)</f>
        <v>0.19943214392967321</v>
      </c>
      <c r="J19" s="6">
        <f>SUM(J20:J23)</f>
        <v>4540</v>
      </c>
      <c r="K19" s="18">
        <f>(J19/$X19)</f>
        <v>0.12394550765786672</v>
      </c>
      <c r="L19" s="6">
        <f>SUM(L20:L23)</f>
        <v>1751</v>
      </c>
      <c r="M19" s="18">
        <f>(L19/$X19)</f>
        <v>4.7803652843375469E-2</v>
      </c>
      <c r="N19" s="6">
        <f>SUM(N20:N23)</f>
        <v>1118</v>
      </c>
      <c r="O19" s="12">
        <f>(N19/$X19)</f>
        <v>3.0522263780064975E-2</v>
      </c>
      <c r="P19" s="6">
        <f>SUM(P20:P23)</f>
        <v>1671</v>
      </c>
      <c r="Q19" s="18">
        <f>(P19/$X19)</f>
        <v>4.5619591034426275E-2</v>
      </c>
      <c r="R19" s="6">
        <f>SUM(R20:R23)</f>
        <v>910</v>
      </c>
      <c r="S19" s="23">
        <f>(R19/$X19)</f>
        <v>2.4843703076797074E-2</v>
      </c>
      <c r="T19" s="6">
        <f>SUM(T20:T23)</f>
        <v>177</v>
      </c>
      <c r="U19" s="23">
        <f>(T19/$X19)</f>
        <v>4.8322367523000904E-3</v>
      </c>
      <c r="V19" s="7">
        <f>SUM(V20:V23)</f>
        <v>37</v>
      </c>
      <c r="W19" s="24">
        <f>(V19/$X19)</f>
        <v>1.0101285866390018E-3</v>
      </c>
      <c r="X19" s="6">
        <f>SUM(X20:X23)</f>
        <v>36629</v>
      </c>
      <c r="Y19" s="23">
        <f>(X19/$X19)</f>
        <v>1</v>
      </c>
    </row>
    <row r="20" spans="1:36" s="8" customFormat="1" x14ac:dyDescent="0.25">
      <c r="A20" s="42" t="s">
        <v>19</v>
      </c>
      <c r="B20" s="9">
        <v>240</v>
      </c>
      <c r="C20" s="15">
        <f t="shared" si="0"/>
        <v>1.9235393123346958E-2</v>
      </c>
      <c r="D20" s="9">
        <v>2644</v>
      </c>
      <c r="E20" s="19">
        <f t="shared" si="1"/>
        <v>0.21190991424220565</v>
      </c>
      <c r="F20" s="9">
        <v>3020</v>
      </c>
      <c r="G20" s="19">
        <f t="shared" si="11"/>
        <v>0.24204536346878255</v>
      </c>
      <c r="H20" s="9">
        <v>2672</v>
      </c>
      <c r="I20" s="15">
        <f>(H20/$X20)</f>
        <v>0.21415404343992947</v>
      </c>
      <c r="J20" s="9">
        <v>1786</v>
      </c>
      <c r="K20" s="15">
        <f>(J20/$X20)</f>
        <v>0.14314338382624028</v>
      </c>
      <c r="L20" s="9">
        <v>701</v>
      </c>
      <c r="M20" s="15">
        <f>(L20/$X20)</f>
        <v>5.6183377414442577E-2</v>
      </c>
      <c r="N20" s="9">
        <v>454</v>
      </c>
      <c r="O20" s="19">
        <f>(N20/$X20)</f>
        <v>3.6386951991664661E-2</v>
      </c>
      <c r="P20" s="9">
        <v>601</v>
      </c>
      <c r="Q20" s="15">
        <f>(P20/$X20)</f>
        <v>4.8168630279714672E-2</v>
      </c>
      <c r="R20" s="9">
        <v>323</v>
      </c>
      <c r="S20" s="22">
        <f>(R20/$X20)</f>
        <v>2.5887633245171116E-2</v>
      </c>
      <c r="T20" s="9">
        <v>36</v>
      </c>
      <c r="U20" s="22">
        <f>(T20/$X20)</f>
        <v>2.8853089685020438E-3</v>
      </c>
      <c r="V20" s="10">
        <v>0</v>
      </c>
      <c r="W20" s="25">
        <f>(V20/$X20)</f>
        <v>0</v>
      </c>
      <c r="X20" s="9">
        <f>SUM(B20+D20+F20+H20+J20+L20+N20+P20+R20+T20+V20)</f>
        <v>12477</v>
      </c>
      <c r="Y20" s="22">
        <f>(X20/$X20)</f>
        <v>1</v>
      </c>
    </row>
    <row r="21" spans="1:36" s="8" customFormat="1" x14ac:dyDescent="0.25">
      <c r="A21" s="42" t="s">
        <v>20</v>
      </c>
      <c r="B21" s="9">
        <v>294</v>
      </c>
      <c r="C21" s="16">
        <f t="shared" si="0"/>
        <v>5.244381020335355E-2</v>
      </c>
      <c r="D21" s="9">
        <v>1811</v>
      </c>
      <c r="E21" s="20">
        <f t="shared" si="1"/>
        <v>0.32304673564038527</v>
      </c>
      <c r="F21" s="9">
        <v>1713</v>
      </c>
      <c r="G21" s="20">
        <f t="shared" si="11"/>
        <v>0.30556546557260078</v>
      </c>
      <c r="H21" s="9">
        <v>848</v>
      </c>
      <c r="I21" s="16">
        <f>(H21/$X21)</f>
        <v>0.15126650017838031</v>
      </c>
      <c r="J21" s="9">
        <v>332</v>
      </c>
      <c r="K21" s="16">
        <f>(J21/$X21)</f>
        <v>5.9222261862290404E-2</v>
      </c>
      <c r="L21" s="9">
        <v>158</v>
      </c>
      <c r="M21" s="16">
        <f>(L21/$X21)</f>
        <v>2.8184088476632181E-2</v>
      </c>
      <c r="N21" s="9">
        <v>127</v>
      </c>
      <c r="O21" s="20">
        <f>(N21/$X21)</f>
        <v>2.2654298965394219E-2</v>
      </c>
      <c r="P21" s="9">
        <v>202</v>
      </c>
      <c r="Q21" s="16">
        <f>(P21/$X21)</f>
        <v>3.6032821976453799E-2</v>
      </c>
      <c r="R21" s="9">
        <v>91</v>
      </c>
      <c r="S21" s="22">
        <f>(R21/$X21)</f>
        <v>1.6232607920085622E-2</v>
      </c>
      <c r="T21" s="9">
        <v>18</v>
      </c>
      <c r="U21" s="22">
        <f>(T21/$X21)</f>
        <v>3.2108455226542991E-3</v>
      </c>
      <c r="V21" s="10">
        <v>12</v>
      </c>
      <c r="W21" s="25">
        <f>(V21/$X21)</f>
        <v>2.1405636817695326E-3</v>
      </c>
      <c r="X21" s="9">
        <f t="shared" ref="X21:X23" si="12">SUM(B21+D21+F21+H21+J21+L21+N21+P21+R21+T21+V21)</f>
        <v>5606</v>
      </c>
      <c r="Y21" s="22">
        <f>(X21/$X21)</f>
        <v>1</v>
      </c>
    </row>
    <row r="22" spans="1:36" s="8" customFormat="1" x14ac:dyDescent="0.25">
      <c r="A22" s="42" t="s">
        <v>21</v>
      </c>
      <c r="B22" s="9">
        <v>236</v>
      </c>
      <c r="C22" s="16">
        <f t="shared" si="0"/>
        <v>1.9725844199264458E-2</v>
      </c>
      <c r="D22" s="9">
        <v>2450</v>
      </c>
      <c r="E22" s="20">
        <f t="shared" si="1"/>
        <v>0.20478100969575394</v>
      </c>
      <c r="F22" s="9">
        <v>2845</v>
      </c>
      <c r="G22" s="20">
        <f t="shared" si="11"/>
        <v>0.23779672350384487</v>
      </c>
      <c r="H22" s="9">
        <v>2520</v>
      </c>
      <c r="I22" s="16">
        <f t="shared" ref="I22:K23" si="13">(H22/$X22)</f>
        <v>0.21063189568706117</v>
      </c>
      <c r="J22" s="9">
        <v>1810</v>
      </c>
      <c r="K22" s="16">
        <f t="shared" si="13"/>
        <v>0.15128719491808759</v>
      </c>
      <c r="L22" s="9">
        <v>659</v>
      </c>
      <c r="M22" s="16">
        <f t="shared" ref="M22:M23" si="14">(L22/$X22)</f>
        <v>5.5081912403878303E-2</v>
      </c>
      <c r="N22" s="9">
        <v>406</v>
      </c>
      <c r="O22" s="20">
        <f t="shared" ref="O22:O23" si="15">(N22/$X22)</f>
        <v>3.3935138749582081E-2</v>
      </c>
      <c r="P22" s="9">
        <v>611</v>
      </c>
      <c r="Q22" s="16">
        <f t="shared" ref="Q22:Q23" si="16">(P22/$X22)</f>
        <v>5.1069876295553325E-2</v>
      </c>
      <c r="R22" s="9">
        <v>331</v>
      </c>
      <c r="S22" s="22">
        <f t="shared" ref="S22:S23" si="17">(R22/$X22)</f>
        <v>2.7666332330324308E-2</v>
      </c>
      <c r="T22" s="9">
        <v>83</v>
      </c>
      <c r="U22" s="22">
        <f t="shared" ref="U22:U23" si="18">(T22/$X22)</f>
        <v>6.9374791039786025E-3</v>
      </c>
      <c r="V22" s="10">
        <v>13</v>
      </c>
      <c r="W22" s="25">
        <f t="shared" ref="W22:W23" si="19">(V22/$X22)</f>
        <v>1.0865931126713474E-3</v>
      </c>
      <c r="X22" s="9">
        <f t="shared" si="12"/>
        <v>11964</v>
      </c>
      <c r="Y22" s="22">
        <f t="shared" ref="Y22:Y23" si="20">(X22/$X22)</f>
        <v>1</v>
      </c>
    </row>
    <row r="23" spans="1:36" s="8" customFormat="1" x14ac:dyDescent="0.25">
      <c r="A23" s="42" t="s">
        <v>22</v>
      </c>
      <c r="B23" s="9">
        <v>186</v>
      </c>
      <c r="C23" s="17">
        <f t="shared" si="0"/>
        <v>2.8258887876025523E-2</v>
      </c>
      <c r="D23" s="9">
        <v>1986</v>
      </c>
      <c r="E23" s="26">
        <f t="shared" si="1"/>
        <v>0.30173199635369191</v>
      </c>
      <c r="F23" s="9">
        <v>1695</v>
      </c>
      <c r="G23" s="26">
        <f t="shared" si="11"/>
        <v>0.25752051048313584</v>
      </c>
      <c r="H23" s="9">
        <v>1265</v>
      </c>
      <c r="I23" s="17">
        <f t="shared" si="13"/>
        <v>0.19219082345791552</v>
      </c>
      <c r="J23" s="9">
        <v>612</v>
      </c>
      <c r="K23" s="17">
        <f t="shared" si="13"/>
        <v>9.2980856882406565E-2</v>
      </c>
      <c r="L23" s="9">
        <v>233</v>
      </c>
      <c r="M23" s="17">
        <f t="shared" si="14"/>
        <v>3.539957459738681E-2</v>
      </c>
      <c r="N23" s="9">
        <v>131</v>
      </c>
      <c r="O23" s="26">
        <f t="shared" si="15"/>
        <v>1.9902765116985719E-2</v>
      </c>
      <c r="P23" s="9">
        <v>257</v>
      </c>
      <c r="Q23" s="17">
        <f t="shared" si="16"/>
        <v>3.9045882710422364E-2</v>
      </c>
      <c r="R23" s="9">
        <v>165</v>
      </c>
      <c r="S23" s="22">
        <f t="shared" si="17"/>
        <v>2.5068368277119418E-2</v>
      </c>
      <c r="T23" s="9">
        <v>40</v>
      </c>
      <c r="U23" s="22">
        <f t="shared" si="18"/>
        <v>6.077180188392586E-3</v>
      </c>
      <c r="V23" s="10">
        <v>12</v>
      </c>
      <c r="W23" s="25">
        <f t="shared" si="19"/>
        <v>1.8231540565177757E-3</v>
      </c>
      <c r="X23" s="9">
        <f t="shared" si="12"/>
        <v>6582</v>
      </c>
      <c r="Y23" s="22">
        <f t="shared" si="20"/>
        <v>1</v>
      </c>
    </row>
    <row r="24" spans="1:36" s="8" customFormat="1" x14ac:dyDescent="0.2">
      <c r="A24" s="40" t="s">
        <v>1</v>
      </c>
      <c r="B24" s="6">
        <f>SUM(B5+B18+B19)</f>
        <v>3066</v>
      </c>
      <c r="C24" s="12">
        <f t="shared" si="0"/>
        <v>3.1556195965417866E-2</v>
      </c>
      <c r="D24" s="6">
        <f>SUM(D5+D18+D19)</f>
        <v>22579</v>
      </c>
      <c r="E24" s="12">
        <f t="shared" si="1"/>
        <v>0.23238987237546316</v>
      </c>
      <c r="F24" s="6">
        <f>SUM(F5+F18+F19)</f>
        <v>19606</v>
      </c>
      <c r="G24" s="12">
        <f t="shared" si="11"/>
        <v>0.20179086043639358</v>
      </c>
      <c r="H24" s="6">
        <f>SUM(H5+H18+H19)</f>
        <v>15746</v>
      </c>
      <c r="I24" s="18">
        <f>(H24/$X24)</f>
        <v>0.16206257719226019</v>
      </c>
      <c r="J24" s="6">
        <f>SUM(J5+J18+J19)</f>
        <v>12673</v>
      </c>
      <c r="K24" s="14">
        <f>(J24/$X24)</f>
        <v>0.13043433511733224</v>
      </c>
      <c r="L24" s="6">
        <f>SUM(L5+L18+L19)</f>
        <v>6537</v>
      </c>
      <c r="M24" s="18">
        <f>(L24/$X24)</f>
        <v>6.7280773981062164E-2</v>
      </c>
      <c r="N24" s="6">
        <f>SUM(N5+N18+N19)</f>
        <v>4659</v>
      </c>
      <c r="O24" s="12">
        <f>(N24/$X24)</f>
        <v>4.795183202964183E-2</v>
      </c>
      <c r="P24" s="6">
        <f>SUM(P5+P18+P19)</f>
        <v>7466</v>
      </c>
      <c r="Q24" s="18">
        <f>(P24/$X24)</f>
        <v>7.6842321943186492E-2</v>
      </c>
      <c r="R24" s="6">
        <f>SUM(R5+R18+R19)</f>
        <v>3885</v>
      </c>
      <c r="S24" s="23">
        <f>(R24/$X24)</f>
        <v>3.9985590778097983E-2</v>
      </c>
      <c r="T24" s="6">
        <f>SUM(T5+T18+T19)</f>
        <v>885</v>
      </c>
      <c r="U24" s="23">
        <f>(T24/$X24)</f>
        <v>9.1086867023466439E-3</v>
      </c>
      <c r="V24" s="7">
        <f>SUM(V5+V18+V19)</f>
        <v>58</v>
      </c>
      <c r="W24" s="24">
        <f>(V24/$X24)</f>
        <v>5.9695347879785922E-4</v>
      </c>
      <c r="X24" s="6">
        <f>SUM(X5+X18+X19)</f>
        <v>97160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39</v>
      </c>
      <c r="K25" s="27"/>
    </row>
    <row r="26" spans="1:36" x14ac:dyDescent="0.2">
      <c r="A26" s="59" t="s">
        <v>41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x14ac:dyDescent="0.2">
      <c r="A27" s="59" t="s">
        <v>51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30" spans="1:36" x14ac:dyDescent="0.2">
      <c r="I30" s="1" t="s">
        <v>42</v>
      </c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J3:K3"/>
    <mergeCell ref="V3:W3"/>
    <mergeCell ref="X3:Y3"/>
  </mergeCells>
  <pageMargins left="0.25" right="0.25" top="0.75" bottom="0.75" header="0.3" footer="0.3"/>
  <pageSetup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workbookViewId="0">
      <selection activeCell="X2" sqref="X1:X1048576"/>
    </sheetView>
  </sheetViews>
  <sheetFormatPr defaultRowHeight="15" x14ac:dyDescent="0.25"/>
  <cols>
    <col min="1" max="1" width="28.7109375" customWidth="1"/>
    <col min="2" max="2" width="6.7109375" customWidth="1"/>
    <col min="3" max="3" width="7.28515625" bestFit="1" customWidth="1"/>
    <col min="4" max="23" width="6.7109375" customWidth="1"/>
    <col min="24" max="25" width="7.7109375" customWidth="1"/>
  </cols>
  <sheetData>
    <row r="1" spans="1:25" ht="15.75" x14ac:dyDescent="0.2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4</v>
      </c>
      <c r="B5" s="5">
        <f>SUM(B6:B17)</f>
        <v>2294</v>
      </c>
      <c r="C5" s="18">
        <f>(B5/$X5)</f>
        <v>6.3499972319105355E-2</v>
      </c>
      <c r="D5" s="5">
        <f>SUM(D6:D17)</f>
        <v>10141</v>
      </c>
      <c r="E5" s="12">
        <f t="shared" ref="E5:E24" si="0">(D5/$X5)</f>
        <v>0.28071195261030835</v>
      </c>
      <c r="F5" s="5">
        <f>SUM(F6:F17)</f>
        <v>6404</v>
      </c>
      <c r="G5" s="12">
        <f>(F5/$X5)</f>
        <v>0.17726844931628191</v>
      </c>
      <c r="H5" s="5">
        <f>SUM(H6:H17)</f>
        <v>5023</v>
      </c>
      <c r="I5" s="18">
        <f>(H5/$X5)</f>
        <v>0.13904113380944472</v>
      </c>
      <c r="J5" s="5">
        <f>SUM(J6:J17)</f>
        <v>4304</v>
      </c>
      <c r="K5" s="28">
        <f>(J5/$X5)</f>
        <v>0.11913857055860046</v>
      </c>
      <c r="L5" s="5">
        <f>SUM(L6:L17)</f>
        <v>2926</v>
      </c>
      <c r="M5" s="18">
        <f>(L5/$X5)</f>
        <v>8.0994297735702811E-2</v>
      </c>
      <c r="N5" s="5">
        <f>SUM(N6:N17)</f>
        <v>1822</v>
      </c>
      <c r="O5" s="12">
        <f>(N5/$X5)</f>
        <v>5.0434590045950287E-2</v>
      </c>
      <c r="P5" s="5">
        <f>SUM(P6:P17)</f>
        <v>1954</v>
      </c>
      <c r="Q5" s="18">
        <f>(P5/$X5)</f>
        <v>5.4088468139290261E-2</v>
      </c>
      <c r="R5" s="6">
        <f>SUM(R6:R17)</f>
        <v>986</v>
      </c>
      <c r="S5" s="21">
        <f>(R5/$X5)</f>
        <v>2.7293362121463764E-2</v>
      </c>
      <c r="T5" s="6">
        <f>SUM(T6:T17)</f>
        <v>270</v>
      </c>
      <c r="U5" s="23">
        <f>(T5/$X5)</f>
        <v>7.4738415545590429E-3</v>
      </c>
      <c r="V5" s="11">
        <f>SUM(V6:V17)</f>
        <v>2</v>
      </c>
      <c r="W5" s="24">
        <f>(V5/$X5)</f>
        <v>5.5361789293029949E-5</v>
      </c>
      <c r="X5" s="6">
        <f>SUM(X6:X17)</f>
        <v>36126</v>
      </c>
      <c r="Y5" s="23">
        <f>(X5/$X5)</f>
        <v>1</v>
      </c>
    </row>
    <row r="6" spans="1:25" x14ac:dyDescent="0.25">
      <c r="A6" s="41" t="s">
        <v>5</v>
      </c>
      <c r="B6" s="35">
        <v>186</v>
      </c>
      <c r="C6" s="16">
        <f>(B6/$X6)</f>
        <v>0.13154172560113153</v>
      </c>
      <c r="D6" s="35">
        <v>409</v>
      </c>
      <c r="E6" s="15">
        <f t="shared" si="0"/>
        <v>0.28925035360678925</v>
      </c>
      <c r="F6" s="35">
        <v>179</v>
      </c>
      <c r="G6" s="15">
        <f t="shared" ref="G6:G17" si="1">(F6/$X6)</f>
        <v>0.1265912305516266</v>
      </c>
      <c r="H6" s="35">
        <v>108</v>
      </c>
      <c r="I6" s="15">
        <f t="shared" ref="I6:K17" si="2">(H6/$X6)</f>
        <v>7.6379066478076379E-2</v>
      </c>
      <c r="J6" s="35">
        <v>127</v>
      </c>
      <c r="K6" s="29">
        <f t="shared" si="2"/>
        <v>8.9816124469589823E-2</v>
      </c>
      <c r="L6" s="35">
        <v>112</v>
      </c>
      <c r="M6" s="15">
        <f t="shared" ref="M6:O17" si="3">(L6/$X6)</f>
        <v>7.9207920792079209E-2</v>
      </c>
      <c r="N6">
        <v>89</v>
      </c>
      <c r="O6" s="15">
        <f t="shared" si="3"/>
        <v>6.2942008486562936E-2</v>
      </c>
      <c r="P6" s="35">
        <v>118</v>
      </c>
      <c r="Q6" s="15">
        <f t="shared" ref="Q6:Q17" si="4">(P6/$X6)</f>
        <v>8.3451202263083446E-2</v>
      </c>
      <c r="R6" s="35">
        <v>72</v>
      </c>
      <c r="S6" s="22">
        <f>(R6/$X6)</f>
        <v>5.0919377652050922E-2</v>
      </c>
      <c r="T6" s="35">
        <v>14</v>
      </c>
      <c r="U6" s="22">
        <f t="shared" ref="U6:U17" si="5">(T6/$X6)</f>
        <v>9.9009900990099011E-3</v>
      </c>
      <c r="V6" s="10">
        <v>0</v>
      </c>
      <c r="W6" s="25">
        <f t="shared" ref="W6:W17" si="6">(V6/$X6)</f>
        <v>0</v>
      </c>
      <c r="X6" s="9">
        <f>SUM(B6+D6+F6+H6+J6+L6+N6+P6+R6+T6+V6)</f>
        <v>1414</v>
      </c>
      <c r="Y6" s="22">
        <f t="shared" ref="Y6:Y17" si="7">(X6/$X6)</f>
        <v>1</v>
      </c>
    </row>
    <row r="7" spans="1:25" x14ac:dyDescent="0.25">
      <c r="A7" s="42" t="s">
        <v>6</v>
      </c>
      <c r="B7" s="35">
        <v>93</v>
      </c>
      <c r="C7" s="16">
        <f>(B7/$X7)</f>
        <v>3.8830897703549062E-2</v>
      </c>
      <c r="D7" s="35">
        <v>434</v>
      </c>
      <c r="E7" s="16">
        <f t="shared" si="0"/>
        <v>0.18121085594989561</v>
      </c>
      <c r="F7" s="35">
        <v>312</v>
      </c>
      <c r="G7" s="16">
        <f t="shared" si="1"/>
        <v>0.13027139874739041</v>
      </c>
      <c r="H7" s="35">
        <v>377</v>
      </c>
      <c r="I7" s="16">
        <f t="shared" si="2"/>
        <v>0.15741127348643005</v>
      </c>
      <c r="J7" s="35">
        <v>393</v>
      </c>
      <c r="K7" s="16">
        <f t="shared" si="2"/>
        <v>0.16409185803757828</v>
      </c>
      <c r="L7" s="35">
        <v>321</v>
      </c>
      <c r="M7" s="16">
        <f t="shared" si="3"/>
        <v>0.13402922755741128</v>
      </c>
      <c r="N7">
        <v>191</v>
      </c>
      <c r="O7" s="16">
        <f t="shared" si="3"/>
        <v>7.9749478079331942E-2</v>
      </c>
      <c r="P7" s="35">
        <v>186</v>
      </c>
      <c r="Q7" s="16">
        <f t="shared" si="4"/>
        <v>7.7661795407098125E-2</v>
      </c>
      <c r="R7" s="35">
        <v>70</v>
      </c>
      <c r="S7" s="22">
        <f t="shared" ref="S7:S17" si="8">(R7/$X7)</f>
        <v>2.9227557411273485E-2</v>
      </c>
      <c r="T7" s="35">
        <v>18</v>
      </c>
      <c r="U7" s="22">
        <f t="shared" si="5"/>
        <v>7.5156576200417534E-3</v>
      </c>
      <c r="V7" s="10">
        <v>0</v>
      </c>
      <c r="W7" s="25">
        <f t="shared" si="6"/>
        <v>0</v>
      </c>
      <c r="X7" s="9">
        <f>SUM(B7+D7+F7+H7+J7+L7+N7+P7+R7+T7+V7)</f>
        <v>2395</v>
      </c>
      <c r="Y7" s="22">
        <f t="shared" si="7"/>
        <v>1</v>
      </c>
    </row>
    <row r="8" spans="1:25" x14ac:dyDescent="0.25">
      <c r="A8" s="42" t="s">
        <v>7</v>
      </c>
      <c r="B8" s="35">
        <v>241</v>
      </c>
      <c r="C8" s="16">
        <f t="shared" ref="C8:C17" si="9">(B8/$X8)</f>
        <v>4.3197705682021866E-2</v>
      </c>
      <c r="D8" s="35">
        <v>1458</v>
      </c>
      <c r="E8" s="16">
        <f t="shared" si="0"/>
        <v>0.2613371571966302</v>
      </c>
      <c r="F8" s="35">
        <v>1023</v>
      </c>
      <c r="G8" s="16">
        <f t="shared" si="1"/>
        <v>0.18336619465854095</v>
      </c>
      <c r="H8" s="35">
        <v>859</v>
      </c>
      <c r="I8" s="16">
        <f t="shared" si="2"/>
        <v>0.1539702455637211</v>
      </c>
      <c r="J8" s="35">
        <v>708</v>
      </c>
      <c r="K8" s="16">
        <f>(J8/$X8)</f>
        <v>0.12690446316544182</v>
      </c>
      <c r="L8" s="35">
        <v>490</v>
      </c>
      <c r="M8" s="16">
        <f t="shared" si="3"/>
        <v>8.7829360100376411E-2</v>
      </c>
      <c r="N8">
        <v>304</v>
      </c>
      <c r="O8" s="16">
        <f t="shared" si="3"/>
        <v>5.4490051980641691E-2</v>
      </c>
      <c r="P8" s="35">
        <v>313</v>
      </c>
      <c r="Q8" s="16">
        <f t="shared" si="4"/>
        <v>5.6103244309015955E-2</v>
      </c>
      <c r="R8" s="35">
        <v>157</v>
      </c>
      <c r="S8" s="22">
        <f t="shared" si="8"/>
        <v>2.814124395052877E-2</v>
      </c>
      <c r="T8" s="35">
        <v>26</v>
      </c>
      <c r="U8" s="22">
        <f t="shared" si="5"/>
        <v>4.6603333930811969E-3</v>
      </c>
      <c r="V8" s="10">
        <v>0</v>
      </c>
      <c r="W8" s="25">
        <f t="shared" si="6"/>
        <v>0</v>
      </c>
      <c r="X8" s="9">
        <f>SUM(B8+D8+F8+H8+J8+L8+N8+P8+R8+T8+V8)</f>
        <v>5579</v>
      </c>
      <c r="Y8" s="22">
        <f t="shared" si="7"/>
        <v>1</v>
      </c>
    </row>
    <row r="9" spans="1:25" x14ac:dyDescent="0.25">
      <c r="A9" s="42" t="s">
        <v>8</v>
      </c>
      <c r="B9" s="35">
        <v>253</v>
      </c>
      <c r="C9" s="16">
        <f t="shared" si="9"/>
        <v>7.5208085612366235E-2</v>
      </c>
      <c r="D9" s="35">
        <v>842</v>
      </c>
      <c r="E9" s="16">
        <f t="shared" si="0"/>
        <v>0.2502972651605232</v>
      </c>
      <c r="F9" s="35">
        <v>588</v>
      </c>
      <c r="G9" s="16">
        <f t="shared" si="1"/>
        <v>0.17479191438763378</v>
      </c>
      <c r="H9" s="35">
        <v>488</v>
      </c>
      <c r="I9" s="16">
        <f t="shared" si="2"/>
        <v>0.14506539833531509</v>
      </c>
      <c r="J9" s="35">
        <v>398</v>
      </c>
      <c r="K9" s="16">
        <f>(J9/$X9)</f>
        <v>0.11831153388822829</v>
      </c>
      <c r="L9" s="35">
        <v>289</v>
      </c>
      <c r="M9" s="16">
        <f t="shared" si="3"/>
        <v>8.5909631391200947E-2</v>
      </c>
      <c r="N9">
        <v>151</v>
      </c>
      <c r="O9" s="16">
        <f t="shared" si="3"/>
        <v>4.488703923900119E-2</v>
      </c>
      <c r="P9" s="35">
        <v>220</v>
      </c>
      <c r="Q9" s="16">
        <f t="shared" si="4"/>
        <v>6.5398335315101072E-2</v>
      </c>
      <c r="R9" s="35">
        <v>97</v>
      </c>
      <c r="S9" s="22">
        <f t="shared" si="8"/>
        <v>2.8834720570749109E-2</v>
      </c>
      <c r="T9" s="35">
        <v>38</v>
      </c>
      <c r="U9" s="22">
        <f t="shared" si="5"/>
        <v>1.1296076099881093E-2</v>
      </c>
      <c r="V9" s="10">
        <v>0</v>
      </c>
      <c r="W9" s="25">
        <f t="shared" si="6"/>
        <v>0</v>
      </c>
      <c r="X9" s="9">
        <f>SUM(B9+D9+F9+H9+J9+L9+N9+P9+R9+T9+V9)</f>
        <v>3364</v>
      </c>
      <c r="Y9" s="22">
        <f t="shared" si="7"/>
        <v>1</v>
      </c>
    </row>
    <row r="10" spans="1:25" x14ac:dyDescent="0.25">
      <c r="A10" s="42" t="s">
        <v>9</v>
      </c>
      <c r="B10" s="35">
        <v>262</v>
      </c>
      <c r="C10" s="16">
        <f t="shared" si="9"/>
        <v>6.2920268972142174E-2</v>
      </c>
      <c r="D10" s="35">
        <v>1271</v>
      </c>
      <c r="E10" s="16">
        <f t="shared" si="0"/>
        <v>0.3052353506243996</v>
      </c>
      <c r="F10" s="35">
        <v>795</v>
      </c>
      <c r="G10" s="16">
        <f t="shared" si="1"/>
        <v>0.1909221902017291</v>
      </c>
      <c r="H10" s="35">
        <v>605</v>
      </c>
      <c r="I10" s="16">
        <f t="shared" si="2"/>
        <v>0.1452929875120077</v>
      </c>
      <c r="J10" s="35">
        <v>484</v>
      </c>
      <c r="K10" s="16">
        <f t="shared" si="2"/>
        <v>0.11623439000960614</v>
      </c>
      <c r="L10" s="35">
        <v>280</v>
      </c>
      <c r="M10" s="16">
        <f t="shared" si="3"/>
        <v>6.7243035542747354E-2</v>
      </c>
      <c r="N10">
        <v>159</v>
      </c>
      <c r="O10" s="16">
        <f t="shared" si="3"/>
        <v>3.8184438040345818E-2</v>
      </c>
      <c r="P10" s="35">
        <v>175</v>
      </c>
      <c r="Q10" s="16">
        <f t="shared" si="4"/>
        <v>4.2026897214217096E-2</v>
      </c>
      <c r="R10" s="35">
        <v>102</v>
      </c>
      <c r="S10" s="22">
        <f t="shared" si="8"/>
        <v>2.4495677233429394E-2</v>
      </c>
      <c r="T10" s="35">
        <v>30</v>
      </c>
      <c r="U10" s="22">
        <f t="shared" si="5"/>
        <v>7.2046109510086453E-3</v>
      </c>
      <c r="V10" s="10">
        <v>1</v>
      </c>
      <c r="W10" s="25">
        <f t="shared" si="6"/>
        <v>2.4015369836695484E-4</v>
      </c>
      <c r="X10" s="9">
        <f t="shared" ref="X10:X18" si="10">SUM(B10+D10+F10+H10+J10+L10+N10+P10+R10+T10+V10)</f>
        <v>4164</v>
      </c>
      <c r="Y10" s="22">
        <f t="shared" si="7"/>
        <v>1</v>
      </c>
    </row>
    <row r="11" spans="1:25" x14ac:dyDescent="0.25">
      <c r="A11" s="42" t="s">
        <v>10</v>
      </c>
      <c r="B11" s="35">
        <v>89</v>
      </c>
      <c r="C11" s="16">
        <f t="shared" si="9"/>
        <v>4.7340425531914893E-2</v>
      </c>
      <c r="D11" s="35">
        <v>606</v>
      </c>
      <c r="E11" s="16">
        <f t="shared" si="0"/>
        <v>0.32234042553191489</v>
      </c>
      <c r="F11" s="35">
        <v>314</v>
      </c>
      <c r="G11" s="16">
        <f t="shared" si="1"/>
        <v>0.16702127659574467</v>
      </c>
      <c r="H11" s="35">
        <v>253</v>
      </c>
      <c r="I11" s="16">
        <f t="shared" si="2"/>
        <v>0.1345744680851064</v>
      </c>
      <c r="J11" s="35">
        <v>231</v>
      </c>
      <c r="K11" s="16">
        <f t="shared" si="2"/>
        <v>0.12287234042553191</v>
      </c>
      <c r="L11" s="35">
        <v>122</v>
      </c>
      <c r="M11" s="16">
        <f t="shared" si="3"/>
        <v>6.4893617021276592E-2</v>
      </c>
      <c r="N11">
        <v>89</v>
      </c>
      <c r="O11" s="16">
        <f t="shared" si="3"/>
        <v>4.7340425531914893E-2</v>
      </c>
      <c r="P11" s="35">
        <v>99</v>
      </c>
      <c r="Q11" s="16">
        <f t="shared" si="4"/>
        <v>5.2659574468085106E-2</v>
      </c>
      <c r="R11" s="35">
        <v>60</v>
      </c>
      <c r="S11" s="22">
        <f t="shared" si="8"/>
        <v>3.1914893617021274E-2</v>
      </c>
      <c r="T11" s="35">
        <v>17</v>
      </c>
      <c r="U11" s="22">
        <f t="shared" si="5"/>
        <v>9.0425531914893609E-3</v>
      </c>
      <c r="V11" s="10">
        <v>0</v>
      </c>
      <c r="W11" s="25">
        <f t="shared" si="6"/>
        <v>0</v>
      </c>
      <c r="X11" s="9">
        <f t="shared" si="10"/>
        <v>1880</v>
      </c>
      <c r="Y11" s="22">
        <f t="shared" si="7"/>
        <v>1</v>
      </c>
    </row>
    <row r="12" spans="1:25" x14ac:dyDescent="0.25">
      <c r="A12" s="42" t="s">
        <v>11</v>
      </c>
      <c r="B12" s="35">
        <v>279</v>
      </c>
      <c r="C12" s="16">
        <f>(B12/$X12)</f>
        <v>5.9323835849457794E-2</v>
      </c>
      <c r="D12" s="35">
        <v>1359</v>
      </c>
      <c r="E12" s="16">
        <f>(D12/$X12)</f>
        <v>0.28896449075058472</v>
      </c>
      <c r="F12" s="35">
        <v>886</v>
      </c>
      <c r="G12" s="16">
        <f>(F12/$X12)</f>
        <v>0.18839038911333192</v>
      </c>
      <c r="H12" s="35">
        <v>636</v>
      </c>
      <c r="I12" s="16">
        <f>(H12/$X12)</f>
        <v>0.13523283010844142</v>
      </c>
      <c r="J12" s="35">
        <v>567</v>
      </c>
      <c r="K12" s="16">
        <f>(J12/$X12)</f>
        <v>0.12056134382309164</v>
      </c>
      <c r="L12" s="35">
        <v>393</v>
      </c>
      <c r="M12" s="16">
        <f>(L12/$X12)</f>
        <v>8.356368275568786E-2</v>
      </c>
      <c r="N12">
        <v>241</v>
      </c>
      <c r="O12" s="16">
        <f>(N12/$X12)</f>
        <v>5.1243886880714434E-2</v>
      </c>
      <c r="P12" s="35">
        <v>231</v>
      </c>
      <c r="Q12" s="16">
        <f>(P12/$X12)</f>
        <v>4.9117584520518814E-2</v>
      </c>
      <c r="R12" s="35">
        <v>98</v>
      </c>
      <c r="S12" s="22">
        <f>(R12/$X12)</f>
        <v>2.0837763129917076E-2</v>
      </c>
      <c r="T12" s="35">
        <v>13</v>
      </c>
      <c r="U12" s="22">
        <f>(T12/$X12)</f>
        <v>2.7641930682543057E-3</v>
      </c>
      <c r="V12" s="10">
        <v>0</v>
      </c>
      <c r="W12" s="25">
        <f>(V12/$X12)</f>
        <v>0</v>
      </c>
      <c r="X12" s="9">
        <f t="shared" si="10"/>
        <v>4703</v>
      </c>
      <c r="Y12" s="22">
        <f>(X12/$X12)</f>
        <v>1</v>
      </c>
    </row>
    <row r="13" spans="1:25" x14ac:dyDescent="0.25">
      <c r="A13" s="42" t="s">
        <v>12</v>
      </c>
      <c r="B13" s="35">
        <v>112</v>
      </c>
      <c r="C13" s="16">
        <f>(B13/$X13)</f>
        <v>9.7476066144473461E-2</v>
      </c>
      <c r="D13" s="35">
        <v>362</v>
      </c>
      <c r="E13" s="16">
        <f>(D13/$X13)</f>
        <v>0.31505657093124456</v>
      </c>
      <c r="F13" s="35">
        <v>183</v>
      </c>
      <c r="G13" s="16">
        <f>(F13/$X13)</f>
        <v>0.15926892950391644</v>
      </c>
      <c r="H13" s="35">
        <v>131</v>
      </c>
      <c r="I13" s="16">
        <f>(H13/$X13)</f>
        <v>0.11401218450826806</v>
      </c>
      <c r="J13" s="35">
        <v>111</v>
      </c>
      <c r="K13" s="16">
        <f>(J13/$X13)</f>
        <v>9.6605744125326368E-2</v>
      </c>
      <c r="L13" s="35">
        <v>80</v>
      </c>
      <c r="M13" s="16">
        <f>(L13/$X13)</f>
        <v>6.962576153176675E-2</v>
      </c>
      <c r="N13">
        <v>50</v>
      </c>
      <c r="O13" s="16">
        <f>(N13/$X13)</f>
        <v>4.3516100957354219E-2</v>
      </c>
      <c r="P13" s="35">
        <v>55</v>
      </c>
      <c r="Q13" s="16">
        <f>(P13/$X13)</f>
        <v>4.7867711053089644E-2</v>
      </c>
      <c r="R13" s="35">
        <v>35</v>
      </c>
      <c r="S13" s="22">
        <f>(R13/$X13)</f>
        <v>3.0461270670147953E-2</v>
      </c>
      <c r="T13" s="35">
        <v>30</v>
      </c>
      <c r="U13" s="22">
        <f>(T13/$X13)</f>
        <v>2.6109660574412531E-2</v>
      </c>
      <c r="V13" s="10">
        <v>0</v>
      </c>
      <c r="W13" s="25">
        <f>(V13/$X13)</f>
        <v>0</v>
      </c>
      <c r="X13" s="9">
        <f t="shared" si="10"/>
        <v>1149</v>
      </c>
      <c r="Y13" s="22">
        <f>(X13/$X13)</f>
        <v>1</v>
      </c>
    </row>
    <row r="14" spans="1:25" x14ac:dyDescent="0.25">
      <c r="A14" s="42" t="s">
        <v>13</v>
      </c>
      <c r="B14" s="35">
        <v>333</v>
      </c>
      <c r="C14" s="16">
        <f t="shared" si="9"/>
        <v>8.1818181818181818E-2</v>
      </c>
      <c r="D14" s="35">
        <v>1096</v>
      </c>
      <c r="E14" s="16">
        <f t="shared" si="0"/>
        <v>0.26928746928746927</v>
      </c>
      <c r="F14" s="35">
        <v>781</v>
      </c>
      <c r="G14" s="16">
        <f t="shared" si="1"/>
        <v>0.1918918918918919</v>
      </c>
      <c r="H14" s="35">
        <v>631</v>
      </c>
      <c r="I14" s="16">
        <f t="shared" si="2"/>
        <v>0.15503685503685505</v>
      </c>
      <c r="J14" s="35">
        <v>486</v>
      </c>
      <c r="K14" s="16">
        <f t="shared" si="2"/>
        <v>0.1194103194103194</v>
      </c>
      <c r="L14" s="35">
        <v>272</v>
      </c>
      <c r="M14" s="16">
        <f t="shared" si="3"/>
        <v>6.6830466830466825E-2</v>
      </c>
      <c r="N14">
        <v>173</v>
      </c>
      <c r="O14" s="16">
        <f t="shared" si="3"/>
        <v>4.2506142506142507E-2</v>
      </c>
      <c r="P14" s="35">
        <v>166</v>
      </c>
      <c r="Q14" s="16">
        <f t="shared" si="4"/>
        <v>4.0786240786240789E-2</v>
      </c>
      <c r="R14" s="35">
        <v>105</v>
      </c>
      <c r="S14" s="22">
        <f t="shared" si="8"/>
        <v>2.5798525798525797E-2</v>
      </c>
      <c r="T14" s="35">
        <v>26</v>
      </c>
      <c r="U14" s="22">
        <f t="shared" si="5"/>
        <v>6.3882063882063885E-3</v>
      </c>
      <c r="V14" s="10">
        <v>1</v>
      </c>
      <c r="W14" s="25">
        <f t="shared" si="6"/>
        <v>2.4570024570024569E-4</v>
      </c>
      <c r="X14" s="9">
        <f t="shared" si="10"/>
        <v>4070</v>
      </c>
      <c r="Y14" s="22">
        <f t="shared" si="7"/>
        <v>1</v>
      </c>
    </row>
    <row r="15" spans="1:25" x14ac:dyDescent="0.25">
      <c r="A15" s="42" t="s">
        <v>14</v>
      </c>
      <c r="B15" s="35">
        <v>132</v>
      </c>
      <c r="C15" s="16">
        <f t="shared" si="9"/>
        <v>0.11101766190075694</v>
      </c>
      <c r="D15" s="35">
        <v>343</v>
      </c>
      <c r="E15" s="16">
        <f t="shared" si="0"/>
        <v>0.28847771236333053</v>
      </c>
      <c r="F15" s="35">
        <v>187</v>
      </c>
      <c r="G15" s="16">
        <f t="shared" si="1"/>
        <v>0.15727502102607233</v>
      </c>
      <c r="H15" s="35">
        <v>105</v>
      </c>
      <c r="I15" s="16">
        <f t="shared" si="2"/>
        <v>8.8309503784693016E-2</v>
      </c>
      <c r="J15" s="35">
        <v>110</v>
      </c>
      <c r="K15" s="16">
        <f t="shared" si="2"/>
        <v>9.2514718250630776E-2</v>
      </c>
      <c r="L15" s="35">
        <v>96</v>
      </c>
      <c r="M15" s="16">
        <f t="shared" si="3"/>
        <v>8.074011774600505E-2</v>
      </c>
      <c r="N15">
        <v>82</v>
      </c>
      <c r="O15" s="16">
        <f t="shared" si="3"/>
        <v>6.8965517241379309E-2</v>
      </c>
      <c r="P15" s="35">
        <v>85</v>
      </c>
      <c r="Q15" s="16">
        <f t="shared" si="4"/>
        <v>7.1488645920941965E-2</v>
      </c>
      <c r="R15" s="35">
        <v>45</v>
      </c>
      <c r="S15" s="22">
        <f t="shared" si="8"/>
        <v>3.7846930193439862E-2</v>
      </c>
      <c r="T15" s="35">
        <v>4</v>
      </c>
      <c r="U15" s="22">
        <f t="shared" si="5"/>
        <v>3.3641715727502101E-3</v>
      </c>
      <c r="V15" s="10">
        <v>0</v>
      </c>
      <c r="W15" s="25">
        <f t="shared" si="6"/>
        <v>0</v>
      </c>
      <c r="X15" s="9">
        <f t="shared" si="10"/>
        <v>1189</v>
      </c>
      <c r="Y15" s="22">
        <f t="shared" si="7"/>
        <v>1</v>
      </c>
    </row>
    <row r="16" spans="1:25" x14ac:dyDescent="0.25">
      <c r="A16" s="42" t="s">
        <v>15</v>
      </c>
      <c r="B16" s="35">
        <v>178</v>
      </c>
      <c r="C16" s="16">
        <f t="shared" si="9"/>
        <v>6.0298102981029812E-2</v>
      </c>
      <c r="D16" s="35">
        <v>927</v>
      </c>
      <c r="E16" s="16">
        <f t="shared" si="0"/>
        <v>0.31402439024390244</v>
      </c>
      <c r="F16" s="35">
        <v>461</v>
      </c>
      <c r="G16" s="16">
        <f t="shared" si="1"/>
        <v>0.15616531165311653</v>
      </c>
      <c r="H16" s="35">
        <v>375</v>
      </c>
      <c r="I16" s="16">
        <f t="shared" si="2"/>
        <v>0.12703252032520326</v>
      </c>
      <c r="J16" s="35">
        <v>349</v>
      </c>
      <c r="K16" s="16">
        <f t="shared" si="2"/>
        <v>0.1182249322493225</v>
      </c>
      <c r="L16" s="35">
        <v>246</v>
      </c>
      <c r="M16" s="16">
        <f t="shared" si="3"/>
        <v>8.3333333333333329E-2</v>
      </c>
      <c r="N16">
        <v>143</v>
      </c>
      <c r="O16" s="16">
        <f t="shared" si="3"/>
        <v>4.8441734417344173E-2</v>
      </c>
      <c r="P16" s="35">
        <v>166</v>
      </c>
      <c r="Q16" s="16">
        <f t="shared" si="4"/>
        <v>5.6233062330623307E-2</v>
      </c>
      <c r="R16" s="35">
        <v>86</v>
      </c>
      <c r="S16" s="22">
        <f t="shared" si="8"/>
        <v>2.9132791327913278E-2</v>
      </c>
      <c r="T16" s="35">
        <v>21</v>
      </c>
      <c r="U16" s="22">
        <f t="shared" si="5"/>
        <v>7.1138211382113818E-3</v>
      </c>
      <c r="V16" s="10">
        <v>0</v>
      </c>
      <c r="W16" s="25">
        <f t="shared" si="6"/>
        <v>0</v>
      </c>
      <c r="X16" s="9">
        <f t="shared" si="10"/>
        <v>2952</v>
      </c>
      <c r="Y16" s="22">
        <f t="shared" si="7"/>
        <v>1</v>
      </c>
    </row>
    <row r="17" spans="1:25" x14ac:dyDescent="0.25">
      <c r="A17" s="43" t="s">
        <v>16</v>
      </c>
      <c r="B17" s="35">
        <v>136</v>
      </c>
      <c r="C17" s="17">
        <f t="shared" si="9"/>
        <v>4.1628405264768902E-2</v>
      </c>
      <c r="D17" s="35">
        <v>1034</v>
      </c>
      <c r="E17" s="17">
        <f t="shared" si="0"/>
        <v>0.3164983164983165</v>
      </c>
      <c r="F17" s="35">
        <v>695</v>
      </c>
      <c r="G17" s="17">
        <f t="shared" si="1"/>
        <v>0.21273339455157636</v>
      </c>
      <c r="H17" s="35">
        <v>455</v>
      </c>
      <c r="I17" s="16">
        <f t="shared" si="2"/>
        <v>0.13927150290786655</v>
      </c>
      <c r="J17" s="35">
        <v>340</v>
      </c>
      <c r="K17" s="17">
        <f t="shared" si="2"/>
        <v>0.10407101316192226</v>
      </c>
      <c r="L17" s="35">
        <v>225</v>
      </c>
      <c r="M17" s="16">
        <f t="shared" si="3"/>
        <v>6.8870523415977963E-2</v>
      </c>
      <c r="N17">
        <v>150</v>
      </c>
      <c r="O17" s="17">
        <f t="shared" si="3"/>
        <v>4.5913682277318638E-2</v>
      </c>
      <c r="P17" s="35">
        <v>140</v>
      </c>
      <c r="Q17" s="16">
        <f t="shared" si="4"/>
        <v>4.2852770125497396E-2</v>
      </c>
      <c r="R17" s="35">
        <v>59</v>
      </c>
      <c r="S17" s="22">
        <f t="shared" si="8"/>
        <v>1.8059381695745332E-2</v>
      </c>
      <c r="T17" s="35">
        <v>33</v>
      </c>
      <c r="U17" s="22">
        <f t="shared" si="5"/>
        <v>1.0101010101010102E-2</v>
      </c>
      <c r="V17" s="10">
        <v>0</v>
      </c>
      <c r="W17" s="25">
        <f t="shared" si="6"/>
        <v>0</v>
      </c>
      <c r="X17" s="9">
        <f t="shared" si="10"/>
        <v>3267</v>
      </c>
      <c r="Y17" s="22">
        <f t="shared" si="7"/>
        <v>1</v>
      </c>
    </row>
    <row r="18" spans="1:25" x14ac:dyDescent="0.25">
      <c r="A18" s="40" t="s">
        <v>17</v>
      </c>
      <c r="B18" s="6">
        <v>3</v>
      </c>
      <c r="C18" s="18">
        <f t="shared" ref="C18:C24" si="11">(B18/$X18)</f>
        <v>1.8726591760299626E-3</v>
      </c>
      <c r="D18" s="6">
        <v>19</v>
      </c>
      <c r="E18" s="12">
        <f t="shared" si="0"/>
        <v>1.1860174781523096E-2</v>
      </c>
      <c r="F18" s="6">
        <v>60</v>
      </c>
      <c r="G18" s="12">
        <f t="shared" ref="G18:G24" si="12">(F18/$X18)</f>
        <v>3.7453183520599252E-2</v>
      </c>
      <c r="H18" s="6">
        <v>130</v>
      </c>
      <c r="I18" s="18">
        <f>(H18/$X18)</f>
        <v>8.1148564294631714E-2</v>
      </c>
      <c r="J18" s="6">
        <v>291</v>
      </c>
      <c r="K18" s="13">
        <f>(J18/$X18)</f>
        <v>0.18164794007490637</v>
      </c>
      <c r="L18" s="6">
        <v>268</v>
      </c>
      <c r="M18" s="18">
        <f>(L18/$X18)</f>
        <v>0.16729088639200998</v>
      </c>
      <c r="N18" s="6">
        <v>273</v>
      </c>
      <c r="O18" s="12">
        <f>(N18/$X18)</f>
        <v>0.17041198501872659</v>
      </c>
      <c r="P18" s="6">
        <v>358</v>
      </c>
      <c r="Q18" s="18">
        <f>(P18/$X18)</f>
        <v>0.22347066167290885</v>
      </c>
      <c r="R18" s="6">
        <v>188</v>
      </c>
      <c r="S18" s="23">
        <f>(R18/$X18)</f>
        <v>0.11735330836454431</v>
      </c>
      <c r="T18" s="6">
        <v>10</v>
      </c>
      <c r="U18" s="23">
        <f>(T18/$X18)</f>
        <v>6.2421972534332081E-3</v>
      </c>
      <c r="V18" s="7">
        <v>2</v>
      </c>
      <c r="W18" s="24">
        <f>(V18/$X18)</f>
        <v>1.2484394506866417E-3</v>
      </c>
      <c r="X18" s="6">
        <f t="shared" si="10"/>
        <v>1602</v>
      </c>
      <c r="Y18" s="23">
        <f>(X18/$X18)</f>
        <v>1</v>
      </c>
    </row>
    <row r="19" spans="1:25" x14ac:dyDescent="0.25">
      <c r="A19" s="40" t="s">
        <v>18</v>
      </c>
      <c r="B19" s="6">
        <f>SUM(B20:B23)</f>
        <v>1567</v>
      </c>
      <c r="C19" s="12">
        <f t="shared" si="11"/>
        <v>5.8348227584152521E-2</v>
      </c>
      <c r="D19" s="6">
        <f>SUM(D20:D23)</f>
        <v>6597</v>
      </c>
      <c r="E19" s="12">
        <f t="shared" si="0"/>
        <v>0.24564343163538874</v>
      </c>
      <c r="F19" s="6">
        <f>SUM(F20:F23)</f>
        <v>6984</v>
      </c>
      <c r="G19" s="12">
        <f t="shared" si="12"/>
        <v>0.26005361930294907</v>
      </c>
      <c r="H19" s="6">
        <f>SUM(H20:H23)</f>
        <v>5236</v>
      </c>
      <c r="I19" s="18">
        <f>(H19/$X19)</f>
        <v>0.19496574322311588</v>
      </c>
      <c r="J19" s="6">
        <f>SUM(J20:J23)</f>
        <v>2719</v>
      </c>
      <c r="K19" s="18">
        <f>(J19/$X19)</f>
        <v>0.10124366994340185</v>
      </c>
      <c r="L19" s="6">
        <f>SUM(L20:L23)</f>
        <v>1265</v>
      </c>
      <c r="M19" s="18">
        <f>(L19/$X19)</f>
        <v>4.7103068215668752E-2</v>
      </c>
      <c r="N19" s="6">
        <f>SUM(N20:N23)</f>
        <v>770</v>
      </c>
      <c r="O19" s="12">
        <f>(N19/$X19)</f>
        <v>2.8671432826928807E-2</v>
      </c>
      <c r="P19" s="6">
        <f>SUM(P20:P23)</f>
        <v>911</v>
      </c>
      <c r="Q19" s="18">
        <f>(P19/$X19)</f>
        <v>3.3921656240691093E-2</v>
      </c>
      <c r="R19" s="6">
        <f>SUM(R20:R23)</f>
        <v>574</v>
      </c>
      <c r="S19" s="23">
        <f>(R19/$X19)</f>
        <v>2.1373249925528744E-2</v>
      </c>
      <c r="T19" s="6">
        <f>SUM(T20:T23)</f>
        <v>232</v>
      </c>
      <c r="U19" s="23">
        <f>(T19/$X19)</f>
        <v>8.6386654751266015E-3</v>
      </c>
      <c r="V19" s="7">
        <f>SUM(V20:V23)</f>
        <v>1</v>
      </c>
      <c r="W19" s="24">
        <f>(V19/$X19)</f>
        <v>3.7235627047959487E-5</v>
      </c>
      <c r="X19" s="6">
        <f>SUM(X20:X23)</f>
        <v>26856</v>
      </c>
      <c r="Y19" s="23">
        <f>(X19/$X19)</f>
        <v>1</v>
      </c>
    </row>
    <row r="20" spans="1:25" x14ac:dyDescent="0.25">
      <c r="A20" s="42" t="s">
        <v>19</v>
      </c>
      <c r="B20" s="9">
        <v>238</v>
      </c>
      <c r="C20" s="15">
        <f t="shared" si="11"/>
        <v>2.5137304604985214E-2</v>
      </c>
      <c r="D20" s="9">
        <v>2141</v>
      </c>
      <c r="E20" s="19">
        <f t="shared" si="0"/>
        <v>0.22613012251795522</v>
      </c>
      <c r="F20" s="9">
        <v>2324</v>
      </c>
      <c r="G20" s="19">
        <f t="shared" si="12"/>
        <v>0.2454583861427968</v>
      </c>
      <c r="H20" s="9">
        <v>1996</v>
      </c>
      <c r="I20" s="15">
        <f>(H20/$X20)</f>
        <v>0.21081537811575835</v>
      </c>
      <c r="J20" s="9">
        <v>1175</v>
      </c>
      <c r="K20" s="15">
        <f>(J20/$X20)</f>
        <v>0.12410223912125053</v>
      </c>
      <c r="L20" s="9">
        <v>558</v>
      </c>
      <c r="M20" s="15">
        <f>(L20/$X20)</f>
        <v>5.8935361216730035E-2</v>
      </c>
      <c r="N20" s="9">
        <v>343</v>
      </c>
      <c r="O20" s="19">
        <f>(N20/$X20)</f>
        <v>3.6227291930713987E-2</v>
      </c>
      <c r="P20" s="9">
        <v>388</v>
      </c>
      <c r="Q20" s="15">
        <f>(P20/$X20)</f>
        <v>4.0980143641740602E-2</v>
      </c>
      <c r="R20" s="9">
        <v>232</v>
      </c>
      <c r="S20" s="22">
        <f>(R20/$X20)</f>
        <v>2.4503591043514999E-2</v>
      </c>
      <c r="T20" s="9">
        <v>73</v>
      </c>
      <c r="U20" s="22">
        <f>(T20/$X20)</f>
        <v>7.7101816645542883E-3</v>
      </c>
      <c r="V20" s="10">
        <v>0</v>
      </c>
      <c r="W20" s="25">
        <f>(V20/$X20)</f>
        <v>0</v>
      </c>
      <c r="X20" s="9">
        <f>SUM(B20+D20+F20+H20+J20+L20+N20+P20+R20+T20)</f>
        <v>9468</v>
      </c>
      <c r="Y20" s="22">
        <f>(X20/$X20)</f>
        <v>1</v>
      </c>
    </row>
    <row r="21" spans="1:25" x14ac:dyDescent="0.25">
      <c r="A21" s="42" t="s">
        <v>20</v>
      </c>
      <c r="B21" s="9">
        <v>466</v>
      </c>
      <c r="C21" s="16">
        <f t="shared" si="11"/>
        <v>0.11415972562469377</v>
      </c>
      <c r="D21" s="9">
        <v>1414</v>
      </c>
      <c r="E21" s="20">
        <f t="shared" si="0"/>
        <v>0.34639882410583045</v>
      </c>
      <c r="F21" s="9">
        <v>1340</v>
      </c>
      <c r="G21" s="20">
        <f t="shared" si="12"/>
        <v>0.32827045565899071</v>
      </c>
      <c r="H21" s="9">
        <v>533</v>
      </c>
      <c r="I21" s="16">
        <f>(H21/$X21)</f>
        <v>0.13057324840764331</v>
      </c>
      <c r="J21" s="9">
        <v>153</v>
      </c>
      <c r="K21" s="16">
        <f>(J21/$X21)</f>
        <v>3.7481626653601177E-2</v>
      </c>
      <c r="L21" s="9">
        <v>54</v>
      </c>
      <c r="M21" s="16">
        <f>(L21/$X21)</f>
        <v>1.3228809407153356E-2</v>
      </c>
      <c r="N21" s="9">
        <v>33</v>
      </c>
      <c r="O21" s="20">
        <f>(N21/$X21)</f>
        <v>8.0842724154826066E-3</v>
      </c>
      <c r="P21" s="9">
        <v>51</v>
      </c>
      <c r="Q21" s="16">
        <f>(P21/$X21)</f>
        <v>1.2493875551200392E-2</v>
      </c>
      <c r="R21" s="9">
        <v>21</v>
      </c>
      <c r="S21" s="22">
        <f>(R21/$X21)</f>
        <v>5.1445369916707498E-3</v>
      </c>
      <c r="T21" s="9">
        <v>17</v>
      </c>
      <c r="U21" s="22">
        <f>(T21/$X21)</f>
        <v>4.1646251837334641E-3</v>
      </c>
      <c r="V21" s="10">
        <v>0</v>
      </c>
      <c r="W21" s="25">
        <f>(V21/$X21)</f>
        <v>0</v>
      </c>
      <c r="X21" s="9">
        <f>SUM(B21+D21+F21+H21+J21+L21+N21+P21+R21+T21+V21)</f>
        <v>4082</v>
      </c>
      <c r="Y21" s="22">
        <f>(X21/$X21)</f>
        <v>1</v>
      </c>
    </row>
    <row r="22" spans="1:25" x14ac:dyDescent="0.25">
      <c r="A22" s="42" t="s">
        <v>21</v>
      </c>
      <c r="B22" s="9">
        <v>718</v>
      </c>
      <c r="C22" s="16">
        <f t="shared" si="11"/>
        <v>8.0773990325120934E-2</v>
      </c>
      <c r="D22" s="9">
        <v>1843</v>
      </c>
      <c r="E22" s="20">
        <f t="shared" si="0"/>
        <v>0.20733490831364607</v>
      </c>
      <c r="F22" s="9">
        <v>2043</v>
      </c>
      <c r="G22" s="20">
        <f t="shared" si="12"/>
        <v>0.22983462706716165</v>
      </c>
      <c r="H22" s="9">
        <v>1859</v>
      </c>
      <c r="I22" s="16">
        <f t="shared" ref="I22:K23" si="13">(H22/$X22)</f>
        <v>0.20913488581392733</v>
      </c>
      <c r="J22" s="9">
        <v>1003</v>
      </c>
      <c r="K22" s="16">
        <f t="shared" si="13"/>
        <v>0.11283608954888064</v>
      </c>
      <c r="L22" s="9">
        <v>499</v>
      </c>
      <c r="M22" s="16">
        <f t="shared" ref="M22:M23" si="14">(L22/$X22)</f>
        <v>5.6136798290021377E-2</v>
      </c>
      <c r="N22" s="9">
        <v>283</v>
      </c>
      <c r="O22" s="20">
        <f t="shared" ref="O22:O23" si="15">(N22/$X22)</f>
        <v>3.183710203622455E-2</v>
      </c>
      <c r="P22" s="9">
        <v>330</v>
      </c>
      <c r="Q22" s="16">
        <f t="shared" ref="Q22:Q23" si="16">(P22/$X22)</f>
        <v>3.7124535943300709E-2</v>
      </c>
      <c r="R22" s="9">
        <v>215</v>
      </c>
      <c r="S22" s="22">
        <f t="shared" ref="S22:S23" si="17">(R22/$X22)</f>
        <v>2.4187197660029251E-2</v>
      </c>
      <c r="T22" s="9">
        <v>96</v>
      </c>
      <c r="U22" s="22">
        <f t="shared" ref="U22:U23" si="18">(T22/$X22)</f>
        <v>1.0799865001687479E-2</v>
      </c>
      <c r="V22" s="10">
        <v>0</v>
      </c>
      <c r="W22" s="25">
        <f t="shared" ref="W22:W23" si="19">(V22/$X22)</f>
        <v>0</v>
      </c>
      <c r="X22" s="9">
        <f>SUM(B22+D22+F22+H22+J22+L22+N22+P22+R22+T22+V22)</f>
        <v>8889</v>
      </c>
      <c r="Y22" s="22">
        <f t="shared" ref="Y22:Y23" si="20">(X22/$X22)</f>
        <v>1</v>
      </c>
    </row>
    <row r="23" spans="1:25" x14ac:dyDescent="0.25">
      <c r="A23" s="42" t="s">
        <v>22</v>
      </c>
      <c r="B23" s="9">
        <v>145</v>
      </c>
      <c r="C23" s="17">
        <f t="shared" si="11"/>
        <v>3.2827711116142175E-2</v>
      </c>
      <c r="D23" s="9">
        <v>1199</v>
      </c>
      <c r="E23" s="26">
        <f t="shared" si="0"/>
        <v>0.27145121122934118</v>
      </c>
      <c r="F23" s="9">
        <v>1277</v>
      </c>
      <c r="G23" s="26">
        <f t="shared" si="12"/>
        <v>0.2891102558297487</v>
      </c>
      <c r="H23" s="9">
        <v>848</v>
      </c>
      <c r="I23" s="17">
        <f t="shared" si="13"/>
        <v>0.19198551052750737</v>
      </c>
      <c r="J23" s="9">
        <v>388</v>
      </c>
      <c r="K23" s="17">
        <f t="shared" si="13"/>
        <v>8.7842426986642519E-2</v>
      </c>
      <c r="L23" s="9">
        <v>154</v>
      </c>
      <c r="M23" s="17">
        <f t="shared" si="14"/>
        <v>3.486529318541997E-2</v>
      </c>
      <c r="N23" s="9">
        <v>111</v>
      </c>
      <c r="O23" s="26">
        <f t="shared" si="15"/>
        <v>2.5130178854426082E-2</v>
      </c>
      <c r="P23" s="9">
        <v>142</v>
      </c>
      <c r="Q23" s="17">
        <f t="shared" si="16"/>
        <v>3.2148517093049583E-2</v>
      </c>
      <c r="R23" s="9">
        <v>106</v>
      </c>
      <c r="S23" s="22">
        <f t="shared" si="17"/>
        <v>2.3998188815938421E-2</v>
      </c>
      <c r="T23" s="9">
        <v>46</v>
      </c>
      <c r="U23" s="22">
        <f t="shared" si="18"/>
        <v>1.0414308354086485E-2</v>
      </c>
      <c r="V23" s="10">
        <v>1</v>
      </c>
      <c r="W23" s="25">
        <f t="shared" si="19"/>
        <v>2.2639800769753225E-4</v>
      </c>
      <c r="X23" s="9">
        <f>SUM(B23+D23+F23+H23+J23+L23+N23+P23+R23+T23+V23)</f>
        <v>4417</v>
      </c>
      <c r="Y23" s="22">
        <f t="shared" si="20"/>
        <v>1</v>
      </c>
    </row>
    <row r="24" spans="1:25" x14ac:dyDescent="0.25">
      <c r="A24" s="40" t="s">
        <v>1</v>
      </c>
      <c r="B24" s="6">
        <f>B5+B18+B19</f>
        <v>3864</v>
      </c>
      <c r="C24" s="12">
        <f t="shared" si="11"/>
        <v>5.9829059829059832E-2</v>
      </c>
      <c r="D24" s="6">
        <f>D5+D18+D19</f>
        <v>16757</v>
      </c>
      <c r="E24" s="12">
        <f t="shared" si="0"/>
        <v>0.25946054750402575</v>
      </c>
      <c r="F24" s="6">
        <f>F5+F18+F19</f>
        <v>13448</v>
      </c>
      <c r="G24" s="12">
        <f t="shared" si="12"/>
        <v>0.20822494735538213</v>
      </c>
      <c r="H24" s="6">
        <f>H5+H18+H19</f>
        <v>10389</v>
      </c>
      <c r="I24" s="18">
        <f>(H24/$X24)</f>
        <v>0.16086027499070976</v>
      </c>
      <c r="J24" s="6">
        <f>J5+J18+J19</f>
        <v>7314</v>
      </c>
      <c r="K24" s="17">
        <f>(J24/$X24)</f>
        <v>0.11324786324786325</v>
      </c>
      <c r="L24" s="6">
        <f>L5+L18+L19</f>
        <v>4459</v>
      </c>
      <c r="M24" s="18">
        <f>(L24/$X24)</f>
        <v>6.9041867954911434E-2</v>
      </c>
      <c r="N24" s="6">
        <f>N5+N18+N19</f>
        <v>2865</v>
      </c>
      <c r="O24" s="12">
        <f>(N24/$X24)</f>
        <v>4.4360832404310664E-2</v>
      </c>
      <c r="P24" s="6">
        <f>P5+P18+P19</f>
        <v>3223</v>
      </c>
      <c r="Q24" s="18">
        <f>(P24/$X24)</f>
        <v>4.9904000990957514E-2</v>
      </c>
      <c r="R24" s="6">
        <f>R5+R18+R19</f>
        <v>1748</v>
      </c>
      <c r="S24" s="23">
        <f>(R24/$X24)</f>
        <v>2.7065527065527065E-2</v>
      </c>
      <c r="T24" s="6">
        <f>T5+T18+T19</f>
        <v>512</v>
      </c>
      <c r="U24" s="23">
        <f>(T24/$X24)</f>
        <v>7.9276601015731453E-3</v>
      </c>
      <c r="V24" s="7">
        <f>V5+V18+V19</f>
        <v>5</v>
      </c>
      <c r="W24" s="24">
        <f>(V24/$X24)</f>
        <v>7.741855567942524E-5</v>
      </c>
      <c r="X24" s="6">
        <f>SUM(X5+X18+X19)</f>
        <v>64584</v>
      </c>
      <c r="Y24" s="23">
        <f>(X24/$X24)</f>
        <v>1</v>
      </c>
    </row>
    <row r="25" spans="1:25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5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A27" s="54" t="s">
        <v>61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workbookViewId="0">
      <selection activeCell="V15" sqref="V15"/>
    </sheetView>
  </sheetViews>
  <sheetFormatPr defaultRowHeight="15" x14ac:dyDescent="0.25"/>
  <cols>
    <col min="1" max="1" width="28.7109375" customWidth="1"/>
    <col min="2" max="3" width="6.7109375" customWidth="1"/>
    <col min="4" max="4" width="7.7109375" bestFit="1" customWidth="1"/>
    <col min="5" max="5" width="6.7109375" customWidth="1"/>
    <col min="6" max="6" width="7.7109375" bestFit="1" customWidth="1"/>
    <col min="7" max="7" width="6.7109375" customWidth="1"/>
    <col min="8" max="8" width="7.7109375" bestFit="1" customWidth="1"/>
    <col min="9" max="23" width="6.7109375" customWidth="1"/>
    <col min="24" max="24" width="7.7109375" bestFit="1" customWidth="1"/>
    <col min="25" max="25" width="7.28515625" bestFit="1" customWidth="1"/>
  </cols>
  <sheetData>
    <row r="1" spans="1:25" ht="15.75" x14ac:dyDescent="0.2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4</v>
      </c>
      <c r="B5" s="5">
        <f>SUM(B6:B17)</f>
        <v>2126</v>
      </c>
      <c r="C5" s="18">
        <f>(B5/$X5)</f>
        <v>5.7279879297338077E-2</v>
      </c>
      <c r="D5" s="5">
        <f>SUM(D6:D17)</f>
        <v>9397</v>
      </c>
      <c r="E5" s="12">
        <f t="shared" ref="E5:E24" si="0">(D5/$X5)</f>
        <v>0.25317922189891151</v>
      </c>
      <c r="F5" s="5">
        <f>SUM(F6:F17)</f>
        <v>6293</v>
      </c>
      <c r="G5" s="12">
        <f>(F5/$X5)</f>
        <v>0.16954952042245933</v>
      </c>
      <c r="H5" s="5">
        <f>SUM(H6:H17)</f>
        <v>5424</v>
      </c>
      <c r="I5" s="18">
        <f>(H5/$X5)</f>
        <v>0.14613643711606855</v>
      </c>
      <c r="J5" s="5">
        <f>SUM(J6:J17)</f>
        <v>5147</v>
      </c>
      <c r="K5" s="28">
        <f>(J5/$X5)</f>
        <v>0.13867334842116608</v>
      </c>
      <c r="L5" s="5">
        <f>SUM(L6:L17)</f>
        <v>3309</v>
      </c>
      <c r="M5" s="18">
        <f>(L5/$X5)</f>
        <v>8.9152925961849344E-2</v>
      </c>
      <c r="N5" s="5">
        <f>SUM(N6:N17)</f>
        <v>2003</v>
      </c>
      <c r="O5" s="12">
        <f>(N5/$X5)</f>
        <v>5.3965944606099797E-2</v>
      </c>
      <c r="P5" s="5">
        <f>SUM(P6:P17)</f>
        <v>2128</v>
      </c>
      <c r="Q5" s="18">
        <f>(P5/$X5)</f>
        <v>5.7333764414268781E-2</v>
      </c>
      <c r="R5" s="6">
        <f>SUM(R6:R17)</f>
        <v>1055</v>
      </c>
      <c r="S5" s="21">
        <f>(R5/$X5)</f>
        <v>2.8424399180946223E-2</v>
      </c>
      <c r="T5" s="6">
        <f>SUM(T6:T17)</f>
        <v>230</v>
      </c>
      <c r="U5" s="23">
        <f>(T5/$X5)</f>
        <v>6.1967884470309305E-3</v>
      </c>
      <c r="V5" s="11">
        <f>SUM(V6:V17)</f>
        <v>4</v>
      </c>
      <c r="W5" s="24">
        <f>(V5/$X5)</f>
        <v>1.0777023386140747E-4</v>
      </c>
      <c r="X5" s="6">
        <f>SUM(X6:X17)</f>
        <v>37116</v>
      </c>
      <c r="Y5" s="23">
        <f>(X5/$X5)</f>
        <v>1</v>
      </c>
    </row>
    <row r="6" spans="1:25" x14ac:dyDescent="0.25">
      <c r="A6" s="41" t="s">
        <v>5</v>
      </c>
      <c r="B6" s="35">
        <v>189</v>
      </c>
      <c r="C6" s="16">
        <f>(B6/$X6)</f>
        <v>0.1425339366515837</v>
      </c>
      <c r="D6" s="35">
        <v>330</v>
      </c>
      <c r="E6" s="15">
        <f t="shared" si="0"/>
        <v>0.24886877828054299</v>
      </c>
      <c r="F6" s="35">
        <v>163</v>
      </c>
      <c r="G6" s="15">
        <f t="shared" ref="G6:G24" si="1">(F6/$X6)</f>
        <v>0.1229260935143288</v>
      </c>
      <c r="H6" s="35">
        <v>134</v>
      </c>
      <c r="I6" s="15">
        <f t="shared" ref="I6:K17" si="2">(H6/$X6)</f>
        <v>0.10105580693815988</v>
      </c>
      <c r="J6" s="35">
        <v>147</v>
      </c>
      <c r="K6" s="29">
        <f t="shared" si="2"/>
        <v>0.11085972850678733</v>
      </c>
      <c r="L6" s="35">
        <v>104</v>
      </c>
      <c r="M6" s="15">
        <f t="shared" ref="M6:O17" si="3">(L6/$X6)</f>
        <v>7.8431372549019607E-2</v>
      </c>
      <c r="N6" s="35">
        <v>82</v>
      </c>
      <c r="O6" s="15">
        <f t="shared" si="3"/>
        <v>6.1840120663650078E-2</v>
      </c>
      <c r="P6" s="35">
        <v>106</v>
      </c>
      <c r="Q6" s="15">
        <f t="shared" ref="Q6:Q17" si="4">(P6/$X6)</f>
        <v>7.9939668174962286E-2</v>
      </c>
      <c r="R6" s="35">
        <v>63</v>
      </c>
      <c r="S6" s="22">
        <f>(R6/$X6)</f>
        <v>4.7511312217194568E-2</v>
      </c>
      <c r="T6" s="35">
        <v>8</v>
      </c>
      <c r="U6" s="22">
        <f t="shared" ref="U6:U17" si="5">(T6/$X6)</f>
        <v>6.0331825037707393E-3</v>
      </c>
      <c r="V6" s="10">
        <v>0</v>
      </c>
      <c r="W6" s="25">
        <f t="shared" ref="W6:W17" si="6">(V6/$X6)</f>
        <v>0</v>
      </c>
      <c r="X6" s="9">
        <f>SUM(B6+D6+F6+H6+J6+L6+N6+P6+R6+T6+V6)</f>
        <v>1326</v>
      </c>
      <c r="Y6" s="22">
        <f t="shared" ref="Y6:Y17" si="7">(X6/$X6)</f>
        <v>1</v>
      </c>
    </row>
    <row r="7" spans="1:25" x14ac:dyDescent="0.25">
      <c r="A7" s="42" t="s">
        <v>6</v>
      </c>
      <c r="B7" s="35">
        <v>101</v>
      </c>
      <c r="C7" s="16">
        <f t="shared" ref="C7:C24" si="8">(B7/$X7)</f>
        <v>4.0824575586095389E-2</v>
      </c>
      <c r="D7" s="35">
        <v>348</v>
      </c>
      <c r="E7" s="16">
        <f t="shared" si="0"/>
        <v>0.1406628940986257</v>
      </c>
      <c r="F7" s="35">
        <v>265</v>
      </c>
      <c r="G7" s="16">
        <f t="shared" si="1"/>
        <v>0.10711398544866613</v>
      </c>
      <c r="H7" s="35">
        <v>413</v>
      </c>
      <c r="I7" s="16">
        <f t="shared" si="2"/>
        <v>0.16693613581244948</v>
      </c>
      <c r="J7" s="35">
        <v>479</v>
      </c>
      <c r="K7" s="16">
        <f t="shared" si="2"/>
        <v>0.19361358124494746</v>
      </c>
      <c r="L7" s="35">
        <v>343</v>
      </c>
      <c r="M7" s="16">
        <f t="shared" si="3"/>
        <v>0.13864187550525464</v>
      </c>
      <c r="N7" s="35">
        <v>208</v>
      </c>
      <c r="O7" s="16">
        <f t="shared" si="3"/>
        <v>8.4074373484236062E-2</v>
      </c>
      <c r="P7" s="35">
        <v>208</v>
      </c>
      <c r="Q7" s="16">
        <f t="shared" si="4"/>
        <v>8.4074373484236062E-2</v>
      </c>
      <c r="R7" s="35">
        <v>94</v>
      </c>
      <c r="S7" s="22">
        <f t="shared" ref="S7:S17" si="9">(R7/$X7)</f>
        <v>3.7995149555375911E-2</v>
      </c>
      <c r="T7" s="35">
        <v>15</v>
      </c>
      <c r="U7" s="22">
        <f t="shared" si="5"/>
        <v>6.0630557801131767E-3</v>
      </c>
      <c r="V7" s="10">
        <v>0</v>
      </c>
      <c r="W7" s="25">
        <f t="shared" si="6"/>
        <v>0</v>
      </c>
      <c r="X7" s="9">
        <f>SUM(B7+D7+F7+H7+J7+L7+N7+P7+R7+T7+V7)</f>
        <v>2474</v>
      </c>
      <c r="Y7" s="22">
        <f t="shared" si="7"/>
        <v>1</v>
      </c>
    </row>
    <row r="8" spans="1:25" x14ac:dyDescent="0.25">
      <c r="A8" s="42" t="s">
        <v>7</v>
      </c>
      <c r="B8" s="35">
        <v>239</v>
      </c>
      <c r="C8" s="16">
        <f t="shared" si="8"/>
        <v>4.1907767841486934E-2</v>
      </c>
      <c r="D8" s="35">
        <v>1317</v>
      </c>
      <c r="E8" s="16">
        <f t="shared" si="0"/>
        <v>0.23093108890057865</v>
      </c>
      <c r="F8" s="35">
        <v>999</v>
      </c>
      <c r="G8" s="16">
        <f t="shared" si="1"/>
        <v>0.17517096265123619</v>
      </c>
      <c r="H8" s="35">
        <v>878</v>
      </c>
      <c r="I8" s="16">
        <f t="shared" si="2"/>
        <v>0.15395405926705244</v>
      </c>
      <c r="J8" s="35">
        <v>820</v>
      </c>
      <c r="K8" s="16">
        <f>(J8/$X8)</f>
        <v>0.14378397334736104</v>
      </c>
      <c r="L8" s="35">
        <v>558</v>
      </c>
      <c r="M8" s="16">
        <f t="shared" si="3"/>
        <v>9.7843240399789588E-2</v>
      </c>
      <c r="N8" s="35">
        <v>353</v>
      </c>
      <c r="O8" s="16">
        <f t="shared" si="3"/>
        <v>6.1897247062949322E-2</v>
      </c>
      <c r="P8" s="35">
        <v>355</v>
      </c>
      <c r="Q8" s="16">
        <f t="shared" si="4"/>
        <v>6.2247939680869717E-2</v>
      </c>
      <c r="R8" s="35">
        <v>157</v>
      </c>
      <c r="S8" s="22">
        <f t="shared" si="9"/>
        <v>2.7529370506750833E-2</v>
      </c>
      <c r="T8" s="35">
        <v>27</v>
      </c>
      <c r="U8" s="22">
        <f t="shared" si="5"/>
        <v>4.7343503419253023E-3</v>
      </c>
      <c r="V8" s="10">
        <v>0</v>
      </c>
      <c r="W8" s="25">
        <f t="shared" si="6"/>
        <v>0</v>
      </c>
      <c r="X8" s="9">
        <f>SUM(B8+D8+F8+H8+J8+L8+N8+P8+R8+T8+V8)</f>
        <v>5703</v>
      </c>
      <c r="Y8" s="22">
        <f t="shared" si="7"/>
        <v>1</v>
      </c>
    </row>
    <row r="9" spans="1:25" x14ac:dyDescent="0.25">
      <c r="A9" s="42" t="s">
        <v>8</v>
      </c>
      <c r="B9" s="35">
        <v>313</v>
      </c>
      <c r="C9" s="16">
        <f t="shared" si="8"/>
        <v>8.6847946725860159E-2</v>
      </c>
      <c r="D9" s="35">
        <v>814</v>
      </c>
      <c r="E9" s="16">
        <f t="shared" si="0"/>
        <v>0.22586015538290788</v>
      </c>
      <c r="F9" s="35">
        <v>619</v>
      </c>
      <c r="G9" s="16">
        <f t="shared" si="1"/>
        <v>0.17175360710321866</v>
      </c>
      <c r="H9" s="35">
        <v>475</v>
      </c>
      <c r="I9" s="16">
        <f t="shared" si="2"/>
        <v>0.13179800221975582</v>
      </c>
      <c r="J9" s="35">
        <v>478</v>
      </c>
      <c r="K9" s="16">
        <f>(J9/$X9)</f>
        <v>0.13263041065482797</v>
      </c>
      <c r="L9" s="35">
        <v>317</v>
      </c>
      <c r="M9" s="16">
        <f t="shared" si="3"/>
        <v>8.7957824639289681E-2</v>
      </c>
      <c r="N9" s="35">
        <v>192</v>
      </c>
      <c r="O9" s="16">
        <f t="shared" si="3"/>
        <v>5.327413984461709E-2</v>
      </c>
      <c r="P9" s="35">
        <v>239</v>
      </c>
      <c r="Q9" s="16">
        <f t="shared" si="4"/>
        <v>6.6315205327413987E-2</v>
      </c>
      <c r="R9" s="35">
        <v>121</v>
      </c>
      <c r="S9" s="22">
        <f t="shared" si="9"/>
        <v>3.3573806881243062E-2</v>
      </c>
      <c r="T9" s="35">
        <v>35</v>
      </c>
      <c r="U9" s="22">
        <f t="shared" si="5"/>
        <v>9.7114317425083235E-3</v>
      </c>
      <c r="V9" s="10">
        <v>1</v>
      </c>
      <c r="W9" s="25">
        <f t="shared" si="6"/>
        <v>2.7746947835738069E-4</v>
      </c>
      <c r="X9" s="9">
        <f>SUM(B9+D9+F9+H9+J9+L9+N9+P9+R9+T9+V9)</f>
        <v>3604</v>
      </c>
      <c r="Y9" s="22">
        <f t="shared" si="7"/>
        <v>1</v>
      </c>
    </row>
    <row r="10" spans="1:25" x14ac:dyDescent="0.25">
      <c r="A10" s="42" t="s">
        <v>9</v>
      </c>
      <c r="B10" s="35">
        <v>240</v>
      </c>
      <c r="C10" s="16">
        <f t="shared" si="8"/>
        <v>5.3404539385847799E-2</v>
      </c>
      <c r="D10" s="35">
        <v>1248</v>
      </c>
      <c r="E10" s="16">
        <f t="shared" si="0"/>
        <v>0.27770360480640854</v>
      </c>
      <c r="F10" s="35">
        <v>842</v>
      </c>
      <c r="G10" s="16">
        <f t="shared" si="1"/>
        <v>0.18736092567868268</v>
      </c>
      <c r="H10" s="35">
        <v>689</v>
      </c>
      <c r="I10" s="16">
        <f t="shared" si="2"/>
        <v>0.15331553182020471</v>
      </c>
      <c r="J10" s="35">
        <v>591</v>
      </c>
      <c r="K10" s="16">
        <f t="shared" si="2"/>
        <v>0.1315086782376502</v>
      </c>
      <c r="L10" s="35">
        <v>353</v>
      </c>
      <c r="M10" s="16">
        <f t="shared" si="3"/>
        <v>7.8549176680017804E-2</v>
      </c>
      <c r="N10" s="35">
        <v>178</v>
      </c>
      <c r="O10" s="16">
        <f t="shared" si="3"/>
        <v>3.9608366711170448E-2</v>
      </c>
      <c r="P10" s="35">
        <v>216</v>
      </c>
      <c r="Q10" s="16">
        <f t="shared" si="4"/>
        <v>4.8064085447263018E-2</v>
      </c>
      <c r="R10" s="35">
        <v>104</v>
      </c>
      <c r="S10" s="22">
        <f t="shared" si="9"/>
        <v>2.3141967067200713E-2</v>
      </c>
      <c r="T10" s="35">
        <v>32</v>
      </c>
      <c r="U10" s="22">
        <f t="shared" si="5"/>
        <v>7.1206052514463727E-3</v>
      </c>
      <c r="V10" s="10">
        <v>1</v>
      </c>
      <c r="W10" s="25">
        <f t="shared" si="6"/>
        <v>2.2251891410769915E-4</v>
      </c>
      <c r="X10" s="9">
        <f t="shared" ref="X10:X17" si="10">SUM(B10+D10+F10+H10+J10+L10+N10+P10+R10+T10+V10)</f>
        <v>4494</v>
      </c>
      <c r="Y10" s="22">
        <f t="shared" si="7"/>
        <v>1</v>
      </c>
    </row>
    <row r="11" spans="1:25" x14ac:dyDescent="0.25">
      <c r="A11" s="42" t="s">
        <v>10</v>
      </c>
      <c r="B11" s="35">
        <v>105</v>
      </c>
      <c r="C11" s="16">
        <f t="shared" si="8"/>
        <v>5.2816901408450703E-2</v>
      </c>
      <c r="D11" s="35">
        <v>597</v>
      </c>
      <c r="E11" s="16">
        <f t="shared" si="0"/>
        <v>0.30030181086519114</v>
      </c>
      <c r="F11" s="35">
        <v>320</v>
      </c>
      <c r="G11" s="16">
        <f t="shared" si="1"/>
        <v>0.16096579476861167</v>
      </c>
      <c r="H11" s="35">
        <v>267</v>
      </c>
      <c r="I11" s="16">
        <f t="shared" si="2"/>
        <v>0.13430583501006035</v>
      </c>
      <c r="J11" s="35">
        <v>259</v>
      </c>
      <c r="K11" s="16">
        <f t="shared" si="2"/>
        <v>0.13028169014084506</v>
      </c>
      <c r="L11" s="35">
        <v>146</v>
      </c>
      <c r="M11" s="16">
        <f t="shared" si="3"/>
        <v>7.344064386317907E-2</v>
      </c>
      <c r="N11" s="35">
        <v>99</v>
      </c>
      <c r="O11" s="16">
        <f t="shared" si="3"/>
        <v>4.9798792756539235E-2</v>
      </c>
      <c r="P11" s="35">
        <v>105</v>
      </c>
      <c r="Q11" s="16">
        <f t="shared" si="4"/>
        <v>5.2816901408450703E-2</v>
      </c>
      <c r="R11" s="35">
        <v>77</v>
      </c>
      <c r="S11" s="22">
        <f t="shared" si="9"/>
        <v>3.873239436619718E-2</v>
      </c>
      <c r="T11" s="35">
        <v>13</v>
      </c>
      <c r="U11" s="22">
        <f t="shared" si="5"/>
        <v>6.5392354124748494E-3</v>
      </c>
      <c r="V11" s="10">
        <v>0</v>
      </c>
      <c r="W11" s="25">
        <f t="shared" si="6"/>
        <v>0</v>
      </c>
      <c r="X11" s="9">
        <f t="shared" si="10"/>
        <v>1988</v>
      </c>
      <c r="Y11" s="22">
        <f t="shared" si="7"/>
        <v>1</v>
      </c>
    </row>
    <row r="12" spans="1:25" x14ac:dyDescent="0.25">
      <c r="A12" s="42" t="s">
        <v>11</v>
      </c>
      <c r="B12" s="35">
        <v>225</v>
      </c>
      <c r="C12" s="16">
        <f>(B12/$X12)</f>
        <v>4.6835970024979183E-2</v>
      </c>
      <c r="D12" s="35">
        <v>1267</v>
      </c>
      <c r="E12" s="16">
        <f>(D12/$X12)</f>
        <v>0.26373855120732725</v>
      </c>
      <c r="F12" s="35">
        <v>822</v>
      </c>
      <c r="G12" s="16">
        <f>(F12/$X12)</f>
        <v>0.17110741049125727</v>
      </c>
      <c r="H12" s="35">
        <v>722</v>
      </c>
      <c r="I12" s="16">
        <f>(H12/$X12)</f>
        <v>0.15029142381348876</v>
      </c>
      <c r="J12" s="35">
        <v>687</v>
      </c>
      <c r="K12" s="16">
        <f>(J12/$X12)</f>
        <v>0.14300582847626978</v>
      </c>
      <c r="L12" s="35">
        <v>441</v>
      </c>
      <c r="M12" s="16">
        <f>(L12/$X12)</f>
        <v>9.1798501248959205E-2</v>
      </c>
      <c r="N12" s="35">
        <v>252</v>
      </c>
      <c r="O12" s="16">
        <f>(N12/$X12)</f>
        <v>5.2456286427976687E-2</v>
      </c>
      <c r="P12" s="35">
        <v>272</v>
      </c>
      <c r="Q12" s="16">
        <f>(P12/$X12)</f>
        <v>5.661948376353039E-2</v>
      </c>
      <c r="R12" s="35">
        <v>101</v>
      </c>
      <c r="S12" s="22">
        <f>(R12/$X12)</f>
        <v>2.1024146544546211E-2</v>
      </c>
      <c r="T12" s="35">
        <v>15</v>
      </c>
      <c r="U12" s="22">
        <f>(T12/$X12)</f>
        <v>3.1223980016652788E-3</v>
      </c>
      <c r="V12" s="10">
        <v>0</v>
      </c>
      <c r="W12" s="25">
        <f>(V12/$X12)</f>
        <v>0</v>
      </c>
      <c r="X12" s="9">
        <f t="shared" si="10"/>
        <v>4804</v>
      </c>
      <c r="Y12" s="22">
        <f>(X12/$X12)</f>
        <v>1</v>
      </c>
    </row>
    <row r="13" spans="1:25" x14ac:dyDescent="0.25">
      <c r="A13" s="42" t="s">
        <v>12</v>
      </c>
      <c r="B13" s="35">
        <v>124</v>
      </c>
      <c r="C13" s="16">
        <f>(B13/$X13)</f>
        <v>0.1099290780141844</v>
      </c>
      <c r="D13" s="35">
        <v>334</v>
      </c>
      <c r="E13" s="16">
        <f>(D13/$X13)</f>
        <v>0.29609929078014185</v>
      </c>
      <c r="F13" s="35">
        <v>185</v>
      </c>
      <c r="G13" s="16">
        <f>(F13/$X13)</f>
        <v>0.16400709219858156</v>
      </c>
      <c r="H13" s="35">
        <v>122</v>
      </c>
      <c r="I13" s="16">
        <f>(H13/$X13)</f>
        <v>0.10815602836879433</v>
      </c>
      <c r="J13" s="35">
        <v>131</v>
      </c>
      <c r="K13" s="16">
        <f>(J13/$X13)</f>
        <v>0.11613475177304965</v>
      </c>
      <c r="L13" s="35">
        <v>80</v>
      </c>
      <c r="M13" s="16">
        <f>(L13/$X13)</f>
        <v>7.0921985815602842E-2</v>
      </c>
      <c r="N13" s="35">
        <v>56</v>
      </c>
      <c r="O13" s="16">
        <f>(N13/$X13)</f>
        <v>4.9645390070921988E-2</v>
      </c>
      <c r="P13" s="35">
        <v>51</v>
      </c>
      <c r="Q13" s="16">
        <f>(P13/$X13)</f>
        <v>4.5212765957446811E-2</v>
      </c>
      <c r="R13" s="35">
        <v>36</v>
      </c>
      <c r="S13" s="22">
        <f>(R13/$X13)</f>
        <v>3.1914893617021274E-2</v>
      </c>
      <c r="T13" s="35">
        <v>9</v>
      </c>
      <c r="U13" s="22">
        <f>(T13/$X13)</f>
        <v>7.9787234042553185E-3</v>
      </c>
      <c r="V13" s="10">
        <v>0</v>
      </c>
      <c r="W13" s="25">
        <f>(V13/$X13)</f>
        <v>0</v>
      </c>
      <c r="X13" s="9">
        <f t="shared" si="10"/>
        <v>1128</v>
      </c>
      <c r="Y13" s="22">
        <f>(X13/$X13)</f>
        <v>1</v>
      </c>
    </row>
    <row r="14" spans="1:25" x14ac:dyDescent="0.25">
      <c r="A14" s="42" t="s">
        <v>13</v>
      </c>
      <c r="B14" s="35">
        <v>194</v>
      </c>
      <c r="C14" s="16">
        <f t="shared" si="8"/>
        <v>4.72479298587433E-2</v>
      </c>
      <c r="D14" s="35">
        <v>993</v>
      </c>
      <c r="E14" s="16">
        <f t="shared" si="0"/>
        <v>0.2418412079883098</v>
      </c>
      <c r="F14" s="35">
        <v>810</v>
      </c>
      <c r="G14" s="16">
        <f t="shared" si="1"/>
        <v>0.19727228446176329</v>
      </c>
      <c r="H14" s="35">
        <v>671</v>
      </c>
      <c r="I14" s="16">
        <f t="shared" si="2"/>
        <v>0.1634193862640039</v>
      </c>
      <c r="J14" s="35">
        <v>600</v>
      </c>
      <c r="K14" s="16">
        <f t="shared" si="2"/>
        <v>0.14612761811982464</v>
      </c>
      <c r="L14" s="35">
        <v>324</v>
      </c>
      <c r="M14" s="16">
        <f t="shared" si="3"/>
        <v>7.8908913784705312E-2</v>
      </c>
      <c r="N14" s="35">
        <v>194</v>
      </c>
      <c r="O14" s="16">
        <f t="shared" si="3"/>
        <v>4.72479298587433E-2</v>
      </c>
      <c r="P14" s="35">
        <v>185</v>
      </c>
      <c r="Q14" s="16">
        <f t="shared" si="4"/>
        <v>4.5056015586945934E-2</v>
      </c>
      <c r="R14" s="35">
        <v>103</v>
      </c>
      <c r="S14" s="22">
        <f t="shared" si="9"/>
        <v>2.5085241110569898E-2</v>
      </c>
      <c r="T14" s="35">
        <v>30</v>
      </c>
      <c r="U14" s="22">
        <f t="shared" si="5"/>
        <v>7.306380905991232E-3</v>
      </c>
      <c r="V14" s="10">
        <v>2</v>
      </c>
      <c r="W14" s="25">
        <f t="shared" si="6"/>
        <v>4.8709206039941551E-4</v>
      </c>
      <c r="X14" s="9">
        <f t="shared" si="10"/>
        <v>4106</v>
      </c>
      <c r="Y14" s="22">
        <f t="shared" si="7"/>
        <v>1</v>
      </c>
    </row>
    <row r="15" spans="1:25" x14ac:dyDescent="0.25">
      <c r="A15" s="42" t="s">
        <v>14</v>
      </c>
      <c r="B15" s="35">
        <v>80</v>
      </c>
      <c r="C15" s="16">
        <f t="shared" si="8"/>
        <v>7.0733863837312116E-2</v>
      </c>
      <c r="D15" s="35">
        <v>334</v>
      </c>
      <c r="E15" s="16">
        <f t="shared" si="0"/>
        <v>0.29531388152077809</v>
      </c>
      <c r="F15" s="35">
        <v>175</v>
      </c>
      <c r="G15" s="16">
        <f t="shared" si="1"/>
        <v>0.15473032714412024</v>
      </c>
      <c r="H15" s="35">
        <v>124</v>
      </c>
      <c r="I15" s="16">
        <f t="shared" si="2"/>
        <v>0.10963748894783377</v>
      </c>
      <c r="J15" s="35">
        <v>106</v>
      </c>
      <c r="K15" s="16">
        <f t="shared" si="2"/>
        <v>9.3722369584438553E-2</v>
      </c>
      <c r="L15" s="35">
        <v>104</v>
      </c>
      <c r="M15" s="16">
        <f t="shared" si="3"/>
        <v>9.1954022988505746E-2</v>
      </c>
      <c r="N15" s="35">
        <v>73</v>
      </c>
      <c r="O15" s="16">
        <f t="shared" si="3"/>
        <v>6.4544650751547306E-2</v>
      </c>
      <c r="P15" s="35">
        <v>87</v>
      </c>
      <c r="Q15" s="16">
        <f t="shared" si="4"/>
        <v>7.6923076923076927E-2</v>
      </c>
      <c r="R15" s="35">
        <v>40</v>
      </c>
      <c r="S15" s="22">
        <f t="shared" si="9"/>
        <v>3.5366931918656058E-2</v>
      </c>
      <c r="T15" s="35">
        <v>8</v>
      </c>
      <c r="U15" s="22">
        <f t="shared" si="5"/>
        <v>7.073386383731211E-3</v>
      </c>
      <c r="V15" s="10">
        <v>0</v>
      </c>
      <c r="W15" s="25">
        <f t="shared" si="6"/>
        <v>0</v>
      </c>
      <c r="X15" s="9">
        <f t="shared" si="10"/>
        <v>1131</v>
      </c>
      <c r="Y15" s="22">
        <f t="shared" si="7"/>
        <v>1</v>
      </c>
    </row>
    <row r="16" spans="1:25" x14ac:dyDescent="0.25">
      <c r="A16" s="42" t="s">
        <v>15</v>
      </c>
      <c r="B16" s="35">
        <v>156</v>
      </c>
      <c r="C16" s="16">
        <f t="shared" si="8"/>
        <v>5.1349572086899276E-2</v>
      </c>
      <c r="D16" s="35">
        <v>809</v>
      </c>
      <c r="E16" s="16">
        <f t="shared" si="0"/>
        <v>0.26629361421988151</v>
      </c>
      <c r="F16" s="35">
        <v>491</v>
      </c>
      <c r="G16" s="16">
        <f t="shared" si="1"/>
        <v>0.16161948650427913</v>
      </c>
      <c r="H16" s="35">
        <v>391</v>
      </c>
      <c r="I16" s="16">
        <f t="shared" si="2"/>
        <v>0.12870309414088216</v>
      </c>
      <c r="J16" s="35">
        <v>402</v>
      </c>
      <c r="K16" s="16">
        <f t="shared" si="2"/>
        <v>0.13232389730085584</v>
      </c>
      <c r="L16" s="35">
        <v>312</v>
      </c>
      <c r="M16" s="16">
        <f t="shared" si="3"/>
        <v>0.10269914417379855</v>
      </c>
      <c r="N16" s="35">
        <v>182</v>
      </c>
      <c r="O16" s="16">
        <f t="shared" si="3"/>
        <v>5.9907834101382486E-2</v>
      </c>
      <c r="P16" s="35">
        <v>178</v>
      </c>
      <c r="Q16" s="16">
        <f t="shared" si="4"/>
        <v>5.8591178406846613E-2</v>
      </c>
      <c r="R16" s="35">
        <v>98</v>
      </c>
      <c r="S16" s="22">
        <f t="shared" si="9"/>
        <v>3.2258064516129031E-2</v>
      </c>
      <c r="T16" s="35">
        <v>19</v>
      </c>
      <c r="U16" s="22">
        <f t="shared" si="5"/>
        <v>6.2541145490454244E-3</v>
      </c>
      <c r="V16" s="10">
        <v>0</v>
      </c>
      <c r="W16" s="25">
        <f t="shared" si="6"/>
        <v>0</v>
      </c>
      <c r="X16" s="9">
        <f t="shared" si="10"/>
        <v>3038</v>
      </c>
      <c r="Y16" s="22">
        <f t="shared" si="7"/>
        <v>1</v>
      </c>
    </row>
    <row r="17" spans="1:25" x14ac:dyDescent="0.25">
      <c r="A17" s="43" t="s">
        <v>16</v>
      </c>
      <c r="B17" s="35">
        <v>160</v>
      </c>
      <c r="C17" s="17">
        <f t="shared" si="8"/>
        <v>4.8192771084337352E-2</v>
      </c>
      <c r="D17" s="35">
        <v>1006</v>
      </c>
      <c r="E17" s="17">
        <f t="shared" si="0"/>
        <v>0.30301204819277111</v>
      </c>
      <c r="F17" s="35">
        <v>602</v>
      </c>
      <c r="G17" s="17">
        <f t="shared" si="1"/>
        <v>0.18132530120481927</v>
      </c>
      <c r="H17" s="35">
        <v>538</v>
      </c>
      <c r="I17" s="16">
        <f t="shared" si="2"/>
        <v>0.16204819277108434</v>
      </c>
      <c r="J17" s="35">
        <v>447</v>
      </c>
      <c r="K17" s="17">
        <f t="shared" si="2"/>
        <v>0.13463855421686746</v>
      </c>
      <c r="L17" s="35">
        <v>227</v>
      </c>
      <c r="M17" s="16">
        <f t="shared" si="3"/>
        <v>6.8373493975903615E-2</v>
      </c>
      <c r="N17" s="35">
        <v>134</v>
      </c>
      <c r="O17" s="17">
        <f t="shared" si="3"/>
        <v>4.0361445783132527E-2</v>
      </c>
      <c r="P17" s="35">
        <v>126</v>
      </c>
      <c r="Q17" s="16">
        <f t="shared" si="4"/>
        <v>3.7951807228915661E-2</v>
      </c>
      <c r="R17" s="35">
        <v>61</v>
      </c>
      <c r="S17" s="22">
        <f t="shared" si="9"/>
        <v>1.8373493975903616E-2</v>
      </c>
      <c r="T17" s="35">
        <v>19</v>
      </c>
      <c r="U17" s="22">
        <f t="shared" si="5"/>
        <v>5.7228915662650599E-3</v>
      </c>
      <c r="V17" s="10">
        <v>0</v>
      </c>
      <c r="W17" s="25">
        <f t="shared" si="6"/>
        <v>0</v>
      </c>
      <c r="X17" s="9">
        <f t="shared" si="10"/>
        <v>3320</v>
      </c>
      <c r="Y17" s="22">
        <f t="shared" si="7"/>
        <v>1</v>
      </c>
    </row>
    <row r="18" spans="1:25" x14ac:dyDescent="0.25">
      <c r="A18" s="40" t="s">
        <v>17</v>
      </c>
      <c r="B18" s="6">
        <v>6</v>
      </c>
      <c r="C18" s="18">
        <f t="shared" si="8"/>
        <v>3.708281829419036E-3</v>
      </c>
      <c r="D18" s="6">
        <v>17</v>
      </c>
      <c r="E18" s="12">
        <f t="shared" si="0"/>
        <v>1.0506798516687269E-2</v>
      </c>
      <c r="F18" s="6">
        <v>39</v>
      </c>
      <c r="G18" s="12">
        <f t="shared" si="1"/>
        <v>2.4103831891223733E-2</v>
      </c>
      <c r="H18" s="6">
        <v>135</v>
      </c>
      <c r="I18" s="18">
        <f>(H18/$X18)</f>
        <v>8.3436341161928301E-2</v>
      </c>
      <c r="J18" s="6">
        <v>285</v>
      </c>
      <c r="K18" s="13">
        <f>(J18/$X18)</f>
        <v>0.17614338689740419</v>
      </c>
      <c r="L18" s="6">
        <v>299</v>
      </c>
      <c r="M18" s="18">
        <f>(L18/$X18)</f>
        <v>0.18479604449938195</v>
      </c>
      <c r="N18" s="6">
        <v>262</v>
      </c>
      <c r="O18" s="12">
        <f>(N18/$X18)</f>
        <v>0.16192830655129789</v>
      </c>
      <c r="P18" s="6">
        <v>358</v>
      </c>
      <c r="Q18" s="18">
        <f>(P18/$X18)</f>
        <v>0.22126081582200247</v>
      </c>
      <c r="R18" s="6">
        <v>210</v>
      </c>
      <c r="S18" s="23">
        <f>(R18/$X18)</f>
        <v>0.12978986402966625</v>
      </c>
      <c r="T18" s="6">
        <v>5</v>
      </c>
      <c r="U18" s="23">
        <f>(T18/$X18)</f>
        <v>3.0902348578491965E-3</v>
      </c>
      <c r="V18" s="7">
        <v>2</v>
      </c>
      <c r="W18" s="24">
        <f>(V18/$X18)</f>
        <v>1.2360939431396785E-3</v>
      </c>
      <c r="X18" s="6">
        <f>SUM(B18+D18+F18+H18+J18+L18+N18+P18+R18+T18+V18)</f>
        <v>1618</v>
      </c>
      <c r="Y18" s="23">
        <f>(X18/$X18)</f>
        <v>1</v>
      </c>
    </row>
    <row r="19" spans="1:25" x14ac:dyDescent="0.25">
      <c r="A19" s="40" t="s">
        <v>18</v>
      </c>
      <c r="B19" s="6">
        <f>SUM(B20:B23)</f>
        <v>1189</v>
      </c>
      <c r="C19" s="12">
        <f t="shared" si="8"/>
        <v>4.2305639565913537E-2</v>
      </c>
      <c r="D19" s="6">
        <f>SUM(D20:D23)</f>
        <v>7295</v>
      </c>
      <c r="E19" s="12">
        <f t="shared" si="0"/>
        <v>0.2595623554527664</v>
      </c>
      <c r="F19" s="6">
        <f>SUM(F20:F23)</f>
        <v>7923</v>
      </c>
      <c r="G19" s="12">
        <f t="shared" si="1"/>
        <v>0.28190713396192846</v>
      </c>
      <c r="H19" s="6">
        <f>SUM(H20:H23)</f>
        <v>5174</v>
      </c>
      <c r="I19" s="18">
        <f>(H19/$X19)</f>
        <v>0.18409535669809643</v>
      </c>
      <c r="J19" s="6">
        <f>SUM(J20:J23)</f>
        <v>2870</v>
      </c>
      <c r="K19" s="18">
        <f>(J19/$X19)</f>
        <v>0.10211706102117062</v>
      </c>
      <c r="L19" s="6">
        <f>SUM(L20:L23)</f>
        <v>1311</v>
      </c>
      <c r="M19" s="18">
        <f>(L19/$X19)</f>
        <v>4.6646504180750753E-2</v>
      </c>
      <c r="N19" s="6">
        <f>SUM(N20:N23)</f>
        <v>698</v>
      </c>
      <c r="O19" s="12">
        <f>(N19/$X19)</f>
        <v>2.4835438534068673E-2</v>
      </c>
      <c r="P19" s="6">
        <f>SUM(P20:P23)</f>
        <v>901</v>
      </c>
      <c r="Q19" s="18">
        <f>(P19/$X19)</f>
        <v>3.2058352606297809E-2</v>
      </c>
      <c r="R19" s="6">
        <f>SUM(R20:R23)</f>
        <v>513</v>
      </c>
      <c r="S19" s="23">
        <f>(R19/$X19)</f>
        <v>1.8252979896815513E-2</v>
      </c>
      <c r="T19" s="6">
        <f>SUM(T20:T23)</f>
        <v>219</v>
      </c>
      <c r="U19" s="23">
        <f>(T19/$X19)</f>
        <v>7.7922077922077922E-3</v>
      </c>
      <c r="V19" s="7">
        <f>SUM(V20:V23)</f>
        <v>12</v>
      </c>
      <c r="W19" s="24">
        <f>(V19/$X19)</f>
        <v>4.2697028998398863E-4</v>
      </c>
      <c r="X19" s="6">
        <f>SUM(X20:X23)</f>
        <v>28105</v>
      </c>
      <c r="Y19" s="23">
        <f>(X19/$X19)</f>
        <v>1</v>
      </c>
    </row>
    <row r="20" spans="1:25" x14ac:dyDescent="0.25">
      <c r="A20" s="42" t="s">
        <v>19</v>
      </c>
      <c r="B20" s="9">
        <v>233</v>
      </c>
      <c r="C20" s="15">
        <f t="shared" si="8"/>
        <v>2.4137573811250389E-2</v>
      </c>
      <c r="D20" s="9">
        <v>1999</v>
      </c>
      <c r="E20" s="19">
        <f t="shared" si="0"/>
        <v>0.20708588003729411</v>
      </c>
      <c r="F20" s="9">
        <v>2422</v>
      </c>
      <c r="G20" s="19">
        <f t="shared" si="1"/>
        <v>0.25090645395213923</v>
      </c>
      <c r="H20" s="9">
        <v>2061</v>
      </c>
      <c r="I20" s="15">
        <f>(H20/$X20)</f>
        <v>0.21350875375530923</v>
      </c>
      <c r="J20" s="9">
        <v>1300</v>
      </c>
      <c r="K20" s="15">
        <f>(J20/$X20)</f>
        <v>0.13467315860354295</v>
      </c>
      <c r="L20" s="9">
        <v>628</v>
      </c>
      <c r="M20" s="15">
        <f>(L20/$X20)</f>
        <v>6.5057495079249975E-2</v>
      </c>
      <c r="N20" s="9">
        <v>336</v>
      </c>
      <c r="O20" s="19">
        <f>(N20/$X20)</f>
        <v>3.4807831762146482E-2</v>
      </c>
      <c r="P20" s="9">
        <v>394</v>
      </c>
      <c r="Q20" s="15">
        <f>(P20/$X20)</f>
        <v>4.0816326530612242E-2</v>
      </c>
      <c r="R20" s="9">
        <v>208</v>
      </c>
      <c r="S20" s="22">
        <f>(R20/$X20)</f>
        <v>2.1547705376566872E-2</v>
      </c>
      <c r="T20" s="9">
        <v>72</v>
      </c>
      <c r="U20" s="22">
        <f>(T20/$X20)</f>
        <v>7.4588210918885324E-3</v>
      </c>
      <c r="V20" s="10">
        <v>0</v>
      </c>
      <c r="W20" s="25">
        <f>(V20/$X20)</f>
        <v>0</v>
      </c>
      <c r="X20" s="9">
        <f>SUM(B20+D20+F20+H20+J20+L20+N20+P20+R20+T20)</f>
        <v>9653</v>
      </c>
      <c r="Y20" s="22">
        <f>(X20/$X20)</f>
        <v>1</v>
      </c>
    </row>
    <row r="21" spans="1:25" x14ac:dyDescent="0.25">
      <c r="A21" s="42" t="s">
        <v>20</v>
      </c>
      <c r="B21" s="9">
        <v>497</v>
      </c>
      <c r="C21" s="16">
        <f t="shared" si="8"/>
        <v>0.11507293354943274</v>
      </c>
      <c r="D21" s="9">
        <v>1418</v>
      </c>
      <c r="E21" s="20">
        <f t="shared" si="0"/>
        <v>0.32831673998610789</v>
      </c>
      <c r="F21" s="9">
        <v>1414</v>
      </c>
      <c r="G21" s="20">
        <f t="shared" si="1"/>
        <v>0.32739059967585088</v>
      </c>
      <c r="H21" s="9">
        <v>620</v>
      </c>
      <c r="I21" s="16">
        <f>(H21/$X21)</f>
        <v>0.14355174808983562</v>
      </c>
      <c r="J21" s="9">
        <v>177</v>
      </c>
      <c r="K21" s="16">
        <f>(J21/$X21)</f>
        <v>4.0981708728872426E-2</v>
      </c>
      <c r="L21" s="9">
        <v>60</v>
      </c>
      <c r="M21" s="16">
        <f>(L21/$X21)</f>
        <v>1.3892104653855059E-2</v>
      </c>
      <c r="N21" s="9">
        <v>37</v>
      </c>
      <c r="O21" s="20">
        <f>(N21/$X21)</f>
        <v>8.5667978698772858E-3</v>
      </c>
      <c r="P21" s="9">
        <v>59</v>
      </c>
      <c r="Q21" s="16">
        <f>(P21/$X21)</f>
        <v>1.3660569576290808E-2</v>
      </c>
      <c r="R21" s="9">
        <v>24</v>
      </c>
      <c r="S21" s="22">
        <f>(R21/$X21)</f>
        <v>5.5568418615420234E-3</v>
      </c>
      <c r="T21" s="9">
        <v>13</v>
      </c>
      <c r="U21" s="22">
        <f>(T21/$X21)</f>
        <v>3.0099560083352629E-3</v>
      </c>
      <c r="V21" s="10">
        <v>0</v>
      </c>
      <c r="W21" s="25">
        <f>(V21/$X21)</f>
        <v>0</v>
      </c>
      <c r="X21" s="9">
        <f>SUM(B21+D21+F21+H21+J21+L21+N21+P21+R21+T21+V21)</f>
        <v>4319</v>
      </c>
      <c r="Y21" s="22">
        <f>(X21/$X21)</f>
        <v>1</v>
      </c>
    </row>
    <row r="22" spans="1:25" x14ac:dyDescent="0.25">
      <c r="A22" s="42" t="s">
        <v>21</v>
      </c>
      <c r="B22" s="9">
        <v>252</v>
      </c>
      <c r="C22" s="16">
        <f t="shared" si="8"/>
        <v>2.7006751687921979E-2</v>
      </c>
      <c r="D22" s="9">
        <v>2604</v>
      </c>
      <c r="E22" s="20">
        <f t="shared" si="0"/>
        <v>0.27906976744186046</v>
      </c>
      <c r="F22" s="9">
        <v>2683</v>
      </c>
      <c r="G22" s="20">
        <f t="shared" si="1"/>
        <v>0.28753616975672491</v>
      </c>
      <c r="H22" s="9">
        <v>1656</v>
      </c>
      <c r="I22" s="16">
        <f t="shared" ref="I22:K23" si="11">(H22/$X22)</f>
        <v>0.17747293966348729</v>
      </c>
      <c r="J22" s="9">
        <v>939</v>
      </c>
      <c r="K22" s="16">
        <f t="shared" si="11"/>
        <v>0.10063230093237595</v>
      </c>
      <c r="L22" s="9">
        <v>421</v>
      </c>
      <c r="M22" s="16">
        <f t="shared" ref="M22:M23" si="12">(L22/$X22)</f>
        <v>4.5118422462758545E-2</v>
      </c>
      <c r="N22" s="9">
        <v>228</v>
      </c>
      <c r="O22" s="20">
        <f t="shared" ref="O22:O23" si="13">(N22/$X22)</f>
        <v>2.4434680098596076E-2</v>
      </c>
      <c r="P22" s="9">
        <v>294</v>
      </c>
      <c r="Q22" s="16">
        <f t="shared" ref="Q22:Q23" si="14">(P22/$X22)</f>
        <v>3.1507876969242309E-2</v>
      </c>
      <c r="R22" s="9">
        <v>165</v>
      </c>
      <c r="S22" s="22">
        <f t="shared" ref="S22:S23" si="15">(R22/$X22)</f>
        <v>1.7682992176615581E-2</v>
      </c>
      <c r="T22" s="9">
        <v>89</v>
      </c>
      <c r="U22" s="22">
        <f t="shared" ref="U22:U23" si="16">(T22/$X22)</f>
        <v>9.5380988104168899E-3</v>
      </c>
      <c r="V22" s="10">
        <v>0</v>
      </c>
      <c r="W22" s="25">
        <f t="shared" ref="W22:W23" si="17">(V22/$X22)</f>
        <v>0</v>
      </c>
      <c r="X22" s="9">
        <f>SUM(B22+D22+F22+H22+J22+L22+N22+P22+R22+T22+V22)</f>
        <v>9331</v>
      </c>
      <c r="Y22" s="22">
        <f t="shared" ref="Y22:Y23" si="18">(X22/$X22)</f>
        <v>1</v>
      </c>
    </row>
    <row r="23" spans="1:25" x14ac:dyDescent="0.25">
      <c r="A23" s="42" t="s">
        <v>22</v>
      </c>
      <c r="B23" s="9">
        <v>207</v>
      </c>
      <c r="C23" s="17">
        <f t="shared" si="8"/>
        <v>4.3107038733860889E-2</v>
      </c>
      <c r="D23" s="9">
        <v>1274</v>
      </c>
      <c r="E23" s="26">
        <f t="shared" si="0"/>
        <v>0.26530612244897961</v>
      </c>
      <c r="F23" s="9">
        <v>1404</v>
      </c>
      <c r="G23" s="26">
        <f t="shared" si="1"/>
        <v>0.29237817576009995</v>
      </c>
      <c r="H23" s="9">
        <v>837</v>
      </c>
      <c r="I23" s="17">
        <f t="shared" si="11"/>
        <v>0.17430237401082882</v>
      </c>
      <c r="J23" s="9">
        <v>454</v>
      </c>
      <c r="K23" s="17">
        <f t="shared" si="11"/>
        <v>9.4543940024989587E-2</v>
      </c>
      <c r="L23" s="9">
        <v>202</v>
      </c>
      <c r="M23" s="17">
        <f t="shared" si="12"/>
        <v>4.2065805914202413E-2</v>
      </c>
      <c r="N23" s="9">
        <v>97</v>
      </c>
      <c r="O23" s="26">
        <f t="shared" si="13"/>
        <v>2.0199916701374426E-2</v>
      </c>
      <c r="P23" s="9">
        <v>154</v>
      </c>
      <c r="Q23" s="17">
        <f t="shared" si="14"/>
        <v>3.2069970845481049E-2</v>
      </c>
      <c r="R23" s="9">
        <v>116</v>
      </c>
      <c r="S23" s="22">
        <f t="shared" si="15"/>
        <v>2.4156601416076635E-2</v>
      </c>
      <c r="T23" s="9">
        <v>45</v>
      </c>
      <c r="U23" s="22">
        <f t="shared" si="16"/>
        <v>9.3710953769262813E-3</v>
      </c>
      <c r="V23" s="10">
        <v>12</v>
      </c>
      <c r="W23" s="25">
        <f t="shared" si="17"/>
        <v>2.4989587671803417E-3</v>
      </c>
      <c r="X23" s="9">
        <f>SUM(B23+D23+F23+H23+J23+L23+N23+P23+R23+T23+V23)</f>
        <v>4802</v>
      </c>
      <c r="Y23" s="22">
        <f t="shared" si="18"/>
        <v>1</v>
      </c>
    </row>
    <row r="24" spans="1:25" x14ac:dyDescent="0.25">
      <c r="A24" s="40" t="s">
        <v>1</v>
      </c>
      <c r="B24" s="6">
        <f>B5+B18+B19</f>
        <v>3321</v>
      </c>
      <c r="C24" s="12">
        <f t="shared" si="8"/>
        <v>4.9686560241775014E-2</v>
      </c>
      <c r="D24" s="6">
        <f>D5+D18+D19</f>
        <v>16709</v>
      </c>
      <c r="E24" s="12">
        <f t="shared" si="0"/>
        <v>0.24998877900626879</v>
      </c>
      <c r="F24" s="6">
        <f>F5+F18+F19</f>
        <v>14255</v>
      </c>
      <c r="G24" s="12">
        <f t="shared" si="1"/>
        <v>0.21327368751776657</v>
      </c>
      <c r="H24" s="6">
        <f>H5+H18+H19</f>
        <v>10733</v>
      </c>
      <c r="I24" s="18">
        <f>(H24/$X24)</f>
        <v>0.16057990095602867</v>
      </c>
      <c r="J24" s="6">
        <f>J5+J18+J19</f>
        <v>8302</v>
      </c>
      <c r="K24" s="17">
        <f>(J24/$X24)</f>
        <v>0.12420891994195006</v>
      </c>
      <c r="L24" s="6">
        <f>L5+L18+L19</f>
        <v>4919</v>
      </c>
      <c r="M24" s="18">
        <f>(L24/$X24)</f>
        <v>7.3594757551728784E-2</v>
      </c>
      <c r="N24" s="6">
        <f>N5+N18+N19</f>
        <v>2963</v>
      </c>
      <c r="O24" s="12">
        <f>(N24/$X24)</f>
        <v>4.4330405900746571E-2</v>
      </c>
      <c r="P24" s="6">
        <f>P5+P18+P19</f>
        <v>3387</v>
      </c>
      <c r="Q24" s="18">
        <f>(P24/$X24)</f>
        <v>5.0674007690121037E-2</v>
      </c>
      <c r="R24" s="6">
        <f>R5+R18+R19</f>
        <v>1778</v>
      </c>
      <c r="S24" s="23">
        <f>(R24/$X24)</f>
        <v>2.6601235805442928E-2</v>
      </c>
      <c r="T24" s="6">
        <f>T5+T18+T19</f>
        <v>454</v>
      </c>
      <c r="U24" s="23">
        <f>(T24/$X24)</f>
        <v>6.7924415386226601E-3</v>
      </c>
      <c r="V24" s="7">
        <f>V5+V18+V19</f>
        <v>18</v>
      </c>
      <c r="W24" s="24">
        <f>(V24/$X24)</f>
        <v>2.6930384954891606E-4</v>
      </c>
      <c r="X24" s="6">
        <f>SUM(X5+X18+X19)</f>
        <v>66839</v>
      </c>
      <c r="Y24" s="23">
        <f>(X24/$X24)</f>
        <v>1</v>
      </c>
    </row>
    <row r="25" spans="1:25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5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25" right="0.25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workbookViewId="0">
      <selection activeCell="A2" sqref="A2"/>
    </sheetView>
  </sheetViews>
  <sheetFormatPr defaultRowHeight="15" x14ac:dyDescent="0.25"/>
  <cols>
    <col min="1" max="1" width="28.7109375" customWidth="1"/>
    <col min="2" max="3" width="6.7109375" customWidth="1"/>
    <col min="4" max="4" width="7.7109375" bestFit="1" customWidth="1"/>
    <col min="5" max="5" width="6.7109375" customWidth="1"/>
    <col min="6" max="6" width="7.7109375" bestFit="1" customWidth="1"/>
    <col min="7" max="7" width="6.7109375" customWidth="1"/>
    <col min="8" max="8" width="7.7109375" bestFit="1" customWidth="1"/>
    <col min="9" max="23" width="6.7109375" customWidth="1"/>
    <col min="24" max="24" width="7.7109375" bestFit="1" customWidth="1"/>
    <col min="25" max="25" width="7.28515625" bestFit="1" customWidth="1"/>
  </cols>
  <sheetData>
    <row r="1" spans="1:25" ht="15.75" x14ac:dyDescent="0.2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4</v>
      </c>
      <c r="B5" s="5">
        <f>SUM(B6:B17)</f>
        <v>2167</v>
      </c>
      <c r="C5" s="18">
        <f>(B5/$X5)</f>
        <v>5.5595464107958334E-2</v>
      </c>
      <c r="D5" s="5">
        <f>SUM(D6:D17)</f>
        <v>9725</v>
      </c>
      <c r="E5" s="12">
        <f t="shared" ref="E5:E24" si="0">(D5/$X5)</f>
        <v>0.24949971778952229</v>
      </c>
      <c r="F5" s="5">
        <f>SUM(F6:F17)</f>
        <v>6797</v>
      </c>
      <c r="G5" s="12">
        <f>(F5/$X5)</f>
        <v>0.17438041972394686</v>
      </c>
      <c r="H5" s="5">
        <f>SUM(H6:H17)</f>
        <v>5672</v>
      </c>
      <c r="I5" s="18">
        <f>(H5/$X5)</f>
        <v>0.14551798450407921</v>
      </c>
      <c r="J5" s="5">
        <f>SUM(J6:J17)</f>
        <v>5731</v>
      </c>
      <c r="K5" s="28">
        <f>(J5/$X5)</f>
        <v>0.14703165888449896</v>
      </c>
      <c r="L5" s="5">
        <f>SUM(L6:L17)</f>
        <v>3403</v>
      </c>
      <c r="M5" s="18">
        <f>(L5/$X5)</f>
        <v>8.7305659602852886E-2</v>
      </c>
      <c r="N5" s="5">
        <f>SUM(N6:N17)</f>
        <v>2047</v>
      </c>
      <c r="O5" s="12">
        <f>(N5/$X5)</f>
        <v>5.2516804351172459E-2</v>
      </c>
      <c r="P5" s="5">
        <f>SUM(P6:P17)</f>
        <v>2165</v>
      </c>
      <c r="Q5" s="18">
        <f>(P5/$X5)</f>
        <v>5.5544153112011906E-2</v>
      </c>
      <c r="R5" s="6">
        <f>SUM(R6:R17)</f>
        <v>1059</v>
      </c>
      <c r="S5" s="21">
        <f>(R5/$X5)</f>
        <v>2.7169172353635383E-2</v>
      </c>
      <c r="T5" s="6">
        <f>SUM(T6:T17)</f>
        <v>200</v>
      </c>
      <c r="U5" s="23">
        <f>(T5/$X5)</f>
        <v>5.1310995946431317E-3</v>
      </c>
      <c r="V5" s="11">
        <f>SUM(V6:V17)</f>
        <v>12</v>
      </c>
      <c r="W5" s="24">
        <f>(V5/$X5)</f>
        <v>3.0786597567858794E-4</v>
      </c>
      <c r="X5" s="6">
        <f>SUM(X6:X17)</f>
        <v>38978</v>
      </c>
      <c r="Y5" s="23">
        <f>(X5/$X5)</f>
        <v>1</v>
      </c>
    </row>
    <row r="6" spans="1:25" x14ac:dyDescent="0.25">
      <c r="A6" s="41" t="s">
        <v>5</v>
      </c>
      <c r="B6" s="35">
        <v>178</v>
      </c>
      <c r="C6" s="16">
        <f>(B6/$X6)</f>
        <v>0.13650306748466257</v>
      </c>
      <c r="D6" s="35">
        <v>308</v>
      </c>
      <c r="E6" s="15">
        <f t="shared" si="0"/>
        <v>0.2361963190184049</v>
      </c>
      <c r="F6" s="35">
        <v>173</v>
      </c>
      <c r="G6" s="15">
        <f t="shared" ref="G6:G24" si="1">(F6/$X6)</f>
        <v>0.13266871165644173</v>
      </c>
      <c r="H6" s="35">
        <v>164</v>
      </c>
      <c r="I6" s="15">
        <f t="shared" ref="I6:K17" si="2">(H6/$X6)</f>
        <v>0.12576687116564417</v>
      </c>
      <c r="J6" s="35">
        <v>172</v>
      </c>
      <c r="K6" s="29">
        <f t="shared" si="2"/>
        <v>0.13190184049079753</v>
      </c>
      <c r="L6" s="35">
        <v>117</v>
      </c>
      <c r="M6" s="15">
        <f t="shared" ref="M6:O17" si="3">(L6/$X6)</f>
        <v>8.9723926380368094E-2</v>
      </c>
      <c r="N6" s="35">
        <v>65</v>
      </c>
      <c r="O6" s="15">
        <f t="shared" si="3"/>
        <v>4.9846625766871162E-2</v>
      </c>
      <c r="P6" s="35">
        <v>62</v>
      </c>
      <c r="Q6" s="15">
        <f t="shared" ref="Q6:Q17" si="4">(P6/$X6)</f>
        <v>4.7546012269938653E-2</v>
      </c>
      <c r="R6" s="35">
        <v>58</v>
      </c>
      <c r="S6" s="22">
        <f>(R6/$X6)</f>
        <v>4.4478527607361963E-2</v>
      </c>
      <c r="T6" s="35">
        <v>6</v>
      </c>
      <c r="U6" s="22">
        <f t="shared" ref="U6:U17" si="5">(T6/$X6)</f>
        <v>4.601226993865031E-3</v>
      </c>
      <c r="V6" s="10">
        <v>1</v>
      </c>
      <c r="W6" s="25">
        <f t="shared" ref="W6:W17" si="6">(V6/$X6)</f>
        <v>7.668711656441718E-4</v>
      </c>
      <c r="X6" s="9">
        <f>SUM(B6+D6+F6+H6+J6+L6+N6+P6+R6+T6+V6)</f>
        <v>1304</v>
      </c>
      <c r="Y6" s="22">
        <f t="shared" ref="Y6:Y17" si="7">(X6/$X6)</f>
        <v>1</v>
      </c>
    </row>
    <row r="7" spans="1:25" x14ac:dyDescent="0.25">
      <c r="A7" s="42" t="s">
        <v>6</v>
      </c>
      <c r="B7" s="35">
        <v>217</v>
      </c>
      <c r="C7" s="16">
        <f t="shared" ref="C7:C24" si="8">(B7/$X7)</f>
        <v>7.9926335174953955E-2</v>
      </c>
      <c r="D7" s="35">
        <v>341</v>
      </c>
      <c r="E7" s="16">
        <f t="shared" si="0"/>
        <v>0.12559852670349908</v>
      </c>
      <c r="F7" s="35">
        <v>321</v>
      </c>
      <c r="G7" s="16">
        <f t="shared" si="1"/>
        <v>0.11823204419889503</v>
      </c>
      <c r="H7" s="35">
        <v>405</v>
      </c>
      <c r="I7" s="16">
        <f t="shared" si="2"/>
        <v>0.14917127071823205</v>
      </c>
      <c r="J7" s="35">
        <v>526</v>
      </c>
      <c r="K7" s="16">
        <f t="shared" si="2"/>
        <v>0.19373848987108655</v>
      </c>
      <c r="L7" s="35">
        <v>357</v>
      </c>
      <c r="M7" s="16">
        <f t="shared" si="3"/>
        <v>0.13149171270718232</v>
      </c>
      <c r="N7" s="35">
        <v>213</v>
      </c>
      <c r="O7" s="16">
        <f t="shared" si="3"/>
        <v>7.8453038674033151E-2</v>
      </c>
      <c r="P7" s="35">
        <v>227</v>
      </c>
      <c r="Q7" s="16">
        <f t="shared" si="4"/>
        <v>8.3609576427255985E-2</v>
      </c>
      <c r="R7" s="35">
        <v>93</v>
      </c>
      <c r="S7" s="22">
        <f t="shared" ref="S7:S17" si="9">(R7/$X7)</f>
        <v>3.4254143646408837E-2</v>
      </c>
      <c r="T7" s="35">
        <v>15</v>
      </c>
      <c r="U7" s="22">
        <f t="shared" si="5"/>
        <v>5.5248618784530384E-3</v>
      </c>
      <c r="V7" s="10">
        <v>0</v>
      </c>
      <c r="W7" s="25">
        <f t="shared" si="6"/>
        <v>0</v>
      </c>
      <c r="X7" s="9">
        <f>SUM(B7+D7+F7+H7+J7+L7+N7+P7+R7+T7+V7)</f>
        <v>2715</v>
      </c>
      <c r="Y7" s="22">
        <f t="shared" si="7"/>
        <v>1</v>
      </c>
    </row>
    <row r="8" spans="1:25" x14ac:dyDescent="0.25">
      <c r="A8" s="42" t="s">
        <v>7</v>
      </c>
      <c r="B8" s="35">
        <v>276</v>
      </c>
      <c r="C8" s="16">
        <f t="shared" si="8"/>
        <v>4.5977011494252873E-2</v>
      </c>
      <c r="D8" s="35">
        <v>1337</v>
      </c>
      <c r="E8" s="16">
        <f t="shared" si="0"/>
        <v>0.22272197234715976</v>
      </c>
      <c r="F8" s="35">
        <v>1050</v>
      </c>
      <c r="G8" s="16">
        <f t="shared" si="1"/>
        <v>0.17491254372813594</v>
      </c>
      <c r="H8" s="35">
        <v>889</v>
      </c>
      <c r="I8" s="16">
        <f t="shared" si="2"/>
        <v>0.14809262035648843</v>
      </c>
      <c r="J8" s="35">
        <v>923</v>
      </c>
      <c r="K8" s="16">
        <f>(J8/$X8)</f>
        <v>0.15375645510578045</v>
      </c>
      <c r="L8" s="35">
        <v>571</v>
      </c>
      <c r="M8" s="16">
        <f t="shared" si="3"/>
        <v>9.5119107113110113E-2</v>
      </c>
      <c r="N8" s="35">
        <v>378</v>
      </c>
      <c r="O8" s="16">
        <f t="shared" si="3"/>
        <v>6.296851574212893E-2</v>
      </c>
      <c r="P8" s="35">
        <v>388</v>
      </c>
      <c r="Q8" s="16">
        <f t="shared" si="4"/>
        <v>6.4634349491920706E-2</v>
      </c>
      <c r="R8" s="35">
        <v>164</v>
      </c>
      <c r="S8" s="22">
        <f t="shared" si="9"/>
        <v>2.731967349658504E-2</v>
      </c>
      <c r="T8" s="35">
        <v>27</v>
      </c>
      <c r="U8" s="22">
        <f t="shared" si="5"/>
        <v>4.4977511244377807E-3</v>
      </c>
      <c r="V8" s="10">
        <v>0</v>
      </c>
      <c r="W8" s="25">
        <f t="shared" si="6"/>
        <v>0</v>
      </c>
      <c r="X8" s="9">
        <f>SUM(B8+D8+F8+H8+J8+L8+N8+P8+R8+T8+V8)</f>
        <v>6003</v>
      </c>
      <c r="Y8" s="22">
        <f t="shared" si="7"/>
        <v>1</v>
      </c>
    </row>
    <row r="9" spans="1:25" x14ac:dyDescent="0.25">
      <c r="A9" s="42" t="s">
        <v>8</v>
      </c>
      <c r="B9" s="35">
        <v>229</v>
      </c>
      <c r="C9" s="16">
        <f t="shared" si="8"/>
        <v>5.9931954985605863E-2</v>
      </c>
      <c r="D9" s="35">
        <v>932</v>
      </c>
      <c r="E9" s="16">
        <f t="shared" si="0"/>
        <v>0.24391520544360115</v>
      </c>
      <c r="F9" s="35">
        <v>650</v>
      </c>
      <c r="G9" s="16">
        <f t="shared" si="1"/>
        <v>0.17011253598534415</v>
      </c>
      <c r="H9" s="35">
        <v>527</v>
      </c>
      <c r="I9" s="16">
        <f t="shared" si="2"/>
        <v>0.13792200994504056</v>
      </c>
      <c r="J9" s="35">
        <v>569</v>
      </c>
      <c r="K9" s="16">
        <f>(J9/$X9)</f>
        <v>0.14891389688563203</v>
      </c>
      <c r="L9" s="35">
        <v>328</v>
      </c>
      <c r="M9" s="16">
        <f t="shared" si="3"/>
        <v>8.58414027741429E-2</v>
      </c>
      <c r="N9" s="35">
        <v>213</v>
      </c>
      <c r="O9" s="16">
        <f t="shared" si="3"/>
        <v>5.5744569484428158E-2</v>
      </c>
      <c r="P9" s="35">
        <v>236</v>
      </c>
      <c r="Q9" s="16">
        <f t="shared" si="4"/>
        <v>6.1763936142371106E-2</v>
      </c>
      <c r="R9" s="35">
        <v>107</v>
      </c>
      <c r="S9" s="22">
        <f t="shared" si="9"/>
        <v>2.8003140539125882E-2</v>
      </c>
      <c r="T9" s="35">
        <v>28</v>
      </c>
      <c r="U9" s="22">
        <f t="shared" si="5"/>
        <v>7.3279246270609791E-3</v>
      </c>
      <c r="V9" s="10">
        <v>2</v>
      </c>
      <c r="W9" s="25">
        <f t="shared" si="6"/>
        <v>5.2342318764721273E-4</v>
      </c>
      <c r="X9" s="9">
        <f>SUM(B9+D9+F9+H9+J9+L9+N9+P9+R9+T9+V9)</f>
        <v>3821</v>
      </c>
      <c r="Y9" s="22">
        <f t="shared" si="7"/>
        <v>1</v>
      </c>
    </row>
    <row r="10" spans="1:25" x14ac:dyDescent="0.25">
      <c r="A10" s="42" t="s">
        <v>9</v>
      </c>
      <c r="B10" s="35">
        <v>198</v>
      </c>
      <c r="C10" s="16">
        <f t="shared" si="8"/>
        <v>4.4514388489208634E-2</v>
      </c>
      <c r="D10" s="35">
        <v>1286</v>
      </c>
      <c r="E10" s="16">
        <f t="shared" si="0"/>
        <v>0.2891187050359712</v>
      </c>
      <c r="F10" s="35">
        <v>842</v>
      </c>
      <c r="G10" s="16">
        <f t="shared" si="1"/>
        <v>0.18929856115107913</v>
      </c>
      <c r="H10" s="35">
        <v>650</v>
      </c>
      <c r="I10" s="16">
        <f t="shared" si="2"/>
        <v>0.14613309352517986</v>
      </c>
      <c r="J10" s="35">
        <v>614</v>
      </c>
      <c r="K10" s="16">
        <f t="shared" si="2"/>
        <v>0.13803956834532374</v>
      </c>
      <c r="L10" s="35">
        <v>335</v>
      </c>
      <c r="M10" s="16">
        <f t="shared" si="3"/>
        <v>7.5314748201438853E-2</v>
      </c>
      <c r="N10" s="35">
        <v>190</v>
      </c>
      <c r="O10" s="16">
        <f t="shared" si="3"/>
        <v>4.2715827338129495E-2</v>
      </c>
      <c r="P10" s="35">
        <v>195</v>
      </c>
      <c r="Q10" s="16">
        <f t="shared" si="4"/>
        <v>4.3839928057553955E-2</v>
      </c>
      <c r="R10" s="35">
        <v>116</v>
      </c>
      <c r="S10" s="22">
        <f t="shared" si="9"/>
        <v>2.6079136690647483E-2</v>
      </c>
      <c r="T10" s="35">
        <v>19</v>
      </c>
      <c r="U10" s="22">
        <f t="shared" si="5"/>
        <v>4.27158273381295E-3</v>
      </c>
      <c r="V10" s="10">
        <v>3</v>
      </c>
      <c r="W10" s="25">
        <f t="shared" si="6"/>
        <v>6.7446043165467629E-4</v>
      </c>
      <c r="X10" s="9">
        <f t="shared" ref="X10:X17" si="10">SUM(B10+D10+F10+H10+J10+L10+N10+P10+R10+T10+V10)</f>
        <v>4448</v>
      </c>
      <c r="Y10" s="22">
        <f t="shared" si="7"/>
        <v>1</v>
      </c>
    </row>
    <row r="11" spans="1:25" x14ac:dyDescent="0.25">
      <c r="A11" s="42" t="s">
        <v>10</v>
      </c>
      <c r="B11" s="35">
        <v>121</v>
      </c>
      <c r="C11" s="16">
        <f t="shared" si="8"/>
        <v>5.7454890788224119E-2</v>
      </c>
      <c r="D11" s="35">
        <v>532</v>
      </c>
      <c r="E11" s="16">
        <f t="shared" si="0"/>
        <v>0.25261158594491928</v>
      </c>
      <c r="F11" s="35">
        <v>363</v>
      </c>
      <c r="G11" s="16">
        <f t="shared" si="1"/>
        <v>0.17236467236467237</v>
      </c>
      <c r="H11" s="35">
        <v>343</v>
      </c>
      <c r="I11" s="16">
        <f t="shared" si="2"/>
        <v>0.16286799620132952</v>
      </c>
      <c r="J11" s="35">
        <v>297</v>
      </c>
      <c r="K11" s="16">
        <f t="shared" si="2"/>
        <v>0.14102564102564102</v>
      </c>
      <c r="L11" s="35">
        <v>174</v>
      </c>
      <c r="M11" s="16">
        <f t="shared" si="3"/>
        <v>8.2621082621082614E-2</v>
      </c>
      <c r="N11" s="35">
        <v>87</v>
      </c>
      <c r="O11" s="16">
        <f t="shared" si="3"/>
        <v>4.1310541310541307E-2</v>
      </c>
      <c r="P11" s="35">
        <v>113</v>
      </c>
      <c r="Q11" s="16">
        <f t="shared" si="4"/>
        <v>5.3656220322886992E-2</v>
      </c>
      <c r="R11" s="35">
        <v>73</v>
      </c>
      <c r="S11" s="22">
        <f t="shared" si="9"/>
        <v>3.466286799620133E-2</v>
      </c>
      <c r="T11" s="35">
        <v>3</v>
      </c>
      <c r="U11" s="22">
        <f t="shared" si="5"/>
        <v>1.4245014245014246E-3</v>
      </c>
      <c r="V11" s="10">
        <v>0</v>
      </c>
      <c r="W11" s="25">
        <f t="shared" si="6"/>
        <v>0</v>
      </c>
      <c r="X11" s="9">
        <f t="shared" si="10"/>
        <v>2106</v>
      </c>
      <c r="Y11" s="22">
        <f t="shared" si="7"/>
        <v>1</v>
      </c>
    </row>
    <row r="12" spans="1:25" x14ac:dyDescent="0.25">
      <c r="A12" s="42" t="s">
        <v>11</v>
      </c>
      <c r="B12" s="35">
        <v>249</v>
      </c>
      <c r="C12" s="16">
        <f>(B12/$X12)</f>
        <v>4.749189395384322E-2</v>
      </c>
      <c r="D12" s="35">
        <v>1373</v>
      </c>
      <c r="E12" s="16">
        <f>(D12/$X12)</f>
        <v>0.26187297348846078</v>
      </c>
      <c r="F12" s="35">
        <v>950</v>
      </c>
      <c r="G12" s="16">
        <f>(F12/$X12)</f>
        <v>0.18119397291626932</v>
      </c>
      <c r="H12" s="35">
        <v>774</v>
      </c>
      <c r="I12" s="16">
        <f>(H12/$X12)</f>
        <v>0.14762540530230783</v>
      </c>
      <c r="J12" s="35">
        <v>762</v>
      </c>
      <c r="K12" s="16">
        <f>(J12/$X12)</f>
        <v>0.14533663932862864</v>
      </c>
      <c r="L12" s="35">
        <v>477</v>
      </c>
      <c r="M12" s="16">
        <f>(L12/$X12)</f>
        <v>9.0978447453747849E-2</v>
      </c>
      <c r="N12" s="35">
        <v>246</v>
      </c>
      <c r="O12" s="16">
        <f>(N12/$X12)</f>
        <v>4.6919702460423422E-2</v>
      </c>
      <c r="P12" s="35">
        <v>282</v>
      </c>
      <c r="Q12" s="16">
        <f>(P12/$X12)</f>
        <v>5.3786000381460995E-2</v>
      </c>
      <c r="R12" s="35">
        <v>107</v>
      </c>
      <c r="S12" s="22">
        <f>(R12/$X12)</f>
        <v>2.0408163265306121E-2</v>
      </c>
      <c r="T12" s="35">
        <v>23</v>
      </c>
      <c r="U12" s="22">
        <f>(T12/$X12)</f>
        <v>4.386801449551783E-3</v>
      </c>
      <c r="V12" s="10">
        <v>0</v>
      </c>
      <c r="W12" s="25">
        <f>(V12/$X12)</f>
        <v>0</v>
      </c>
      <c r="X12" s="9">
        <f t="shared" si="10"/>
        <v>5243</v>
      </c>
      <c r="Y12" s="22">
        <f>(X12/$X12)</f>
        <v>1</v>
      </c>
    </row>
    <row r="13" spans="1:25" x14ac:dyDescent="0.25">
      <c r="A13" s="42" t="s">
        <v>12</v>
      </c>
      <c r="B13" s="35">
        <v>113</v>
      </c>
      <c r="C13" s="16">
        <f>(B13/$X13)</f>
        <v>9.2019543973941367E-2</v>
      </c>
      <c r="D13" s="35">
        <v>381</v>
      </c>
      <c r="E13" s="16">
        <f>(D13/$X13)</f>
        <v>0.31026058631921827</v>
      </c>
      <c r="F13" s="35">
        <v>181</v>
      </c>
      <c r="G13" s="16">
        <f>(F13/$X13)</f>
        <v>0.1473941368078176</v>
      </c>
      <c r="H13" s="35">
        <v>130</v>
      </c>
      <c r="I13" s="16">
        <f>(H13/$X13)</f>
        <v>0.10586319218241043</v>
      </c>
      <c r="J13" s="35">
        <v>153</v>
      </c>
      <c r="K13" s="16">
        <f>(J13/$X13)</f>
        <v>0.1245928338762215</v>
      </c>
      <c r="L13" s="35">
        <v>85</v>
      </c>
      <c r="M13" s="16">
        <f>(L13/$X13)</f>
        <v>6.921824104234528E-2</v>
      </c>
      <c r="N13" s="35">
        <v>66</v>
      </c>
      <c r="O13" s="16">
        <f>(N13/$X13)</f>
        <v>5.3745928338762218E-2</v>
      </c>
      <c r="P13" s="35">
        <v>50</v>
      </c>
      <c r="Q13" s="16">
        <f>(P13/$X13)</f>
        <v>4.071661237785016E-2</v>
      </c>
      <c r="R13" s="35">
        <v>45</v>
      </c>
      <c r="S13" s="22">
        <f>(R13/$X13)</f>
        <v>3.6644951140065149E-2</v>
      </c>
      <c r="T13" s="35">
        <v>24</v>
      </c>
      <c r="U13" s="22">
        <f>(T13/$X13)</f>
        <v>1.9543973941368076E-2</v>
      </c>
      <c r="V13" s="10">
        <v>0</v>
      </c>
      <c r="W13" s="25">
        <f>(V13/$X13)</f>
        <v>0</v>
      </c>
      <c r="X13" s="9">
        <f t="shared" si="10"/>
        <v>1228</v>
      </c>
      <c r="Y13" s="22">
        <f>(X13/$X13)</f>
        <v>1</v>
      </c>
    </row>
    <row r="14" spans="1:25" x14ac:dyDescent="0.25">
      <c r="A14" s="42" t="s">
        <v>13</v>
      </c>
      <c r="B14" s="35">
        <v>202</v>
      </c>
      <c r="C14" s="16">
        <f t="shared" si="8"/>
        <v>4.5691020131192035E-2</v>
      </c>
      <c r="D14" s="35">
        <v>1114</v>
      </c>
      <c r="E14" s="16">
        <f t="shared" si="0"/>
        <v>0.25197919022845511</v>
      </c>
      <c r="F14" s="35">
        <v>908</v>
      </c>
      <c r="G14" s="16">
        <f t="shared" si="1"/>
        <v>0.20538339742139788</v>
      </c>
      <c r="H14" s="35">
        <v>697</v>
      </c>
      <c r="I14" s="16">
        <f t="shared" si="2"/>
        <v>0.15765663876950917</v>
      </c>
      <c r="J14" s="35">
        <v>674</v>
      </c>
      <c r="K14" s="16">
        <f t="shared" si="2"/>
        <v>0.15245419588328432</v>
      </c>
      <c r="L14" s="35">
        <v>313</v>
      </c>
      <c r="M14" s="16">
        <f t="shared" si="3"/>
        <v>7.0798461886451031E-2</v>
      </c>
      <c r="N14" s="35">
        <v>206</v>
      </c>
      <c r="O14" s="16">
        <f t="shared" si="3"/>
        <v>4.6595792807057224E-2</v>
      </c>
      <c r="P14" s="35">
        <v>183</v>
      </c>
      <c r="Q14" s="16">
        <f t="shared" si="4"/>
        <v>4.1393349920832392E-2</v>
      </c>
      <c r="R14" s="35">
        <v>102</v>
      </c>
      <c r="S14" s="22">
        <f t="shared" si="9"/>
        <v>2.3071703234562316E-2</v>
      </c>
      <c r="T14" s="35">
        <v>17</v>
      </c>
      <c r="U14" s="22">
        <f t="shared" si="5"/>
        <v>3.8452838724270526E-3</v>
      </c>
      <c r="V14" s="10">
        <v>5</v>
      </c>
      <c r="W14" s="25">
        <f t="shared" si="6"/>
        <v>1.1309658448314861E-3</v>
      </c>
      <c r="X14" s="9">
        <f t="shared" si="10"/>
        <v>4421</v>
      </c>
      <c r="Y14" s="22">
        <f t="shared" si="7"/>
        <v>1</v>
      </c>
    </row>
    <row r="15" spans="1:25" x14ac:dyDescent="0.25">
      <c r="A15" s="42" t="s">
        <v>14</v>
      </c>
      <c r="B15" s="35">
        <v>90</v>
      </c>
      <c r="C15" s="16">
        <f t="shared" si="8"/>
        <v>7.7452667814113599E-2</v>
      </c>
      <c r="D15" s="35">
        <v>355</v>
      </c>
      <c r="E15" s="16">
        <f t="shared" si="0"/>
        <v>0.30550774526678143</v>
      </c>
      <c r="F15" s="35">
        <v>187</v>
      </c>
      <c r="G15" s="16">
        <f t="shared" si="1"/>
        <v>0.16092943201376936</v>
      </c>
      <c r="H15" s="35">
        <v>114</v>
      </c>
      <c r="I15" s="16">
        <f t="shared" si="2"/>
        <v>9.8106712564543896E-2</v>
      </c>
      <c r="J15" s="35">
        <v>116</v>
      </c>
      <c r="K15" s="16">
        <f t="shared" si="2"/>
        <v>9.9827882960413075E-2</v>
      </c>
      <c r="L15" s="35">
        <v>94</v>
      </c>
      <c r="M15" s="16">
        <f t="shared" si="3"/>
        <v>8.0895008605851984E-2</v>
      </c>
      <c r="N15" s="35">
        <v>66</v>
      </c>
      <c r="O15" s="16">
        <f t="shared" si="3"/>
        <v>5.6798623063683308E-2</v>
      </c>
      <c r="P15" s="35">
        <v>95</v>
      </c>
      <c r="Q15" s="16">
        <f t="shared" si="4"/>
        <v>8.175559380378658E-2</v>
      </c>
      <c r="R15" s="35">
        <v>36</v>
      </c>
      <c r="S15" s="22">
        <f t="shared" si="9"/>
        <v>3.098106712564544E-2</v>
      </c>
      <c r="T15" s="35">
        <v>9</v>
      </c>
      <c r="U15" s="22">
        <f t="shared" si="5"/>
        <v>7.7452667814113599E-3</v>
      </c>
      <c r="V15" s="10">
        <v>0</v>
      </c>
      <c r="W15" s="25">
        <f t="shared" si="6"/>
        <v>0</v>
      </c>
      <c r="X15" s="9">
        <f t="shared" si="10"/>
        <v>1162</v>
      </c>
      <c r="Y15" s="22">
        <f t="shared" si="7"/>
        <v>1</v>
      </c>
    </row>
    <row r="16" spans="1:25" x14ac:dyDescent="0.25">
      <c r="A16" s="42" t="s">
        <v>15</v>
      </c>
      <c r="B16" s="35">
        <v>170</v>
      </c>
      <c r="C16" s="16">
        <f t="shared" si="8"/>
        <v>5.3763440860215055E-2</v>
      </c>
      <c r="D16" s="35">
        <v>773</v>
      </c>
      <c r="E16" s="16">
        <f t="shared" si="0"/>
        <v>0.24446552814674258</v>
      </c>
      <c r="F16" s="35">
        <v>520</v>
      </c>
      <c r="G16" s="16">
        <f t="shared" si="1"/>
        <v>0.1644528779253637</v>
      </c>
      <c r="H16" s="35">
        <v>398</v>
      </c>
      <c r="I16" s="16">
        <f t="shared" si="2"/>
        <v>0.12586970271979758</v>
      </c>
      <c r="J16" s="35">
        <v>483</v>
      </c>
      <c r="K16" s="16">
        <f t="shared" si="2"/>
        <v>0.15275142314990511</v>
      </c>
      <c r="L16" s="35">
        <v>303</v>
      </c>
      <c r="M16" s="16">
        <f t="shared" si="3"/>
        <v>9.5825426944971537E-2</v>
      </c>
      <c r="N16" s="35">
        <v>189</v>
      </c>
      <c r="O16" s="16">
        <f t="shared" si="3"/>
        <v>5.9772296015180262E-2</v>
      </c>
      <c r="P16" s="35">
        <v>212</v>
      </c>
      <c r="Q16" s="16">
        <f t="shared" si="4"/>
        <v>6.7046173308032891E-2</v>
      </c>
      <c r="R16" s="35">
        <v>100</v>
      </c>
      <c r="S16" s="22">
        <f t="shared" si="9"/>
        <v>3.1625553447185324E-2</v>
      </c>
      <c r="T16" s="35">
        <v>14</v>
      </c>
      <c r="U16" s="22">
        <f t="shared" si="5"/>
        <v>4.4275774826059459E-3</v>
      </c>
      <c r="V16" s="10">
        <v>0</v>
      </c>
      <c r="W16" s="25">
        <f t="shared" si="6"/>
        <v>0</v>
      </c>
      <c r="X16" s="9">
        <f t="shared" si="10"/>
        <v>3162</v>
      </c>
      <c r="Y16" s="22">
        <f t="shared" si="7"/>
        <v>1</v>
      </c>
    </row>
    <row r="17" spans="1:25" x14ac:dyDescent="0.25">
      <c r="A17" s="43" t="s">
        <v>16</v>
      </c>
      <c r="B17" s="35">
        <v>124</v>
      </c>
      <c r="C17" s="17">
        <f t="shared" si="8"/>
        <v>3.6849925705794949E-2</v>
      </c>
      <c r="D17" s="35">
        <v>993</v>
      </c>
      <c r="E17" s="17">
        <f t="shared" si="0"/>
        <v>0.29509658246656761</v>
      </c>
      <c r="F17" s="35">
        <v>652</v>
      </c>
      <c r="G17" s="17">
        <f t="shared" si="1"/>
        <v>0.19375928677563151</v>
      </c>
      <c r="H17" s="35">
        <v>581</v>
      </c>
      <c r="I17" s="16">
        <f t="shared" si="2"/>
        <v>0.17265973254086181</v>
      </c>
      <c r="J17" s="35">
        <v>442</v>
      </c>
      <c r="K17" s="17">
        <f t="shared" si="2"/>
        <v>0.13135215453194651</v>
      </c>
      <c r="L17" s="35">
        <v>249</v>
      </c>
      <c r="M17" s="16">
        <f t="shared" si="3"/>
        <v>7.3997028231797921E-2</v>
      </c>
      <c r="N17" s="35">
        <v>128</v>
      </c>
      <c r="O17" s="17">
        <f t="shared" si="3"/>
        <v>3.803863298662704E-2</v>
      </c>
      <c r="P17" s="35">
        <v>122</v>
      </c>
      <c r="Q17" s="16">
        <f t="shared" si="4"/>
        <v>3.6255572065378903E-2</v>
      </c>
      <c r="R17" s="35">
        <v>58</v>
      </c>
      <c r="S17" s="22">
        <f t="shared" si="9"/>
        <v>1.723625557206538E-2</v>
      </c>
      <c r="T17" s="35">
        <v>15</v>
      </c>
      <c r="U17" s="22">
        <f t="shared" si="5"/>
        <v>4.4576523031203564E-3</v>
      </c>
      <c r="V17" s="10">
        <v>1</v>
      </c>
      <c r="W17" s="25">
        <f t="shared" si="6"/>
        <v>2.9717682020802375E-4</v>
      </c>
      <c r="X17" s="9">
        <f t="shared" si="10"/>
        <v>3365</v>
      </c>
      <c r="Y17" s="22">
        <f t="shared" si="7"/>
        <v>1</v>
      </c>
    </row>
    <row r="18" spans="1:25" x14ac:dyDescent="0.25">
      <c r="A18" s="40" t="s">
        <v>17</v>
      </c>
      <c r="B18" s="6">
        <v>6</v>
      </c>
      <c r="C18" s="18">
        <f t="shared" si="8"/>
        <v>3.6719706242350062E-3</v>
      </c>
      <c r="D18" s="6">
        <v>21</v>
      </c>
      <c r="E18" s="12">
        <f t="shared" si="0"/>
        <v>1.2851897184822521E-2</v>
      </c>
      <c r="F18" s="6">
        <v>34</v>
      </c>
      <c r="G18" s="12">
        <f t="shared" si="1"/>
        <v>2.0807833537331701E-2</v>
      </c>
      <c r="H18" s="6">
        <v>155</v>
      </c>
      <c r="I18" s="18">
        <f>(H18/$X18)</f>
        <v>9.4859241126070998E-2</v>
      </c>
      <c r="J18" s="6">
        <v>273</v>
      </c>
      <c r="K18" s="13">
        <f>(J18/$X18)</f>
        <v>0.16707466340269278</v>
      </c>
      <c r="L18" s="6">
        <v>283</v>
      </c>
      <c r="M18" s="18">
        <f>(L18/$X18)</f>
        <v>0.17319461444308445</v>
      </c>
      <c r="N18" s="6">
        <v>268</v>
      </c>
      <c r="O18" s="12">
        <f>(N18/$X18)</f>
        <v>0.16401468788249693</v>
      </c>
      <c r="P18" s="6">
        <v>365</v>
      </c>
      <c r="Q18" s="18">
        <f>(P18/$X18)</f>
        <v>0.22337821297429619</v>
      </c>
      <c r="R18" s="6">
        <v>222</v>
      </c>
      <c r="S18" s="23">
        <f>(R18/$X18)</f>
        <v>0.13586291309669524</v>
      </c>
      <c r="T18" s="6">
        <v>7</v>
      </c>
      <c r="U18" s="23">
        <f>(T18/$X18)</f>
        <v>4.2839657282741734E-3</v>
      </c>
      <c r="V18" s="7">
        <v>0</v>
      </c>
      <c r="W18" s="24">
        <f>(V18/$X18)</f>
        <v>0</v>
      </c>
      <c r="X18" s="6">
        <f>SUM(B18+D18+F18+H18+J18+L18+N18+P18+R18+T18+V18)</f>
        <v>1634</v>
      </c>
      <c r="Y18" s="23">
        <f>(X18/$X18)</f>
        <v>1</v>
      </c>
    </row>
    <row r="19" spans="1:25" x14ac:dyDescent="0.25">
      <c r="A19" s="40" t="s">
        <v>18</v>
      </c>
      <c r="B19" s="6">
        <f>SUM(B20:B23)</f>
        <v>1164</v>
      </c>
      <c r="C19" s="12">
        <f t="shared" si="8"/>
        <v>3.8964951628560909E-2</v>
      </c>
      <c r="D19" s="6">
        <f>SUM(D20:D23)</f>
        <v>7981</v>
      </c>
      <c r="E19" s="12">
        <f t="shared" si="0"/>
        <v>0.2671643289927359</v>
      </c>
      <c r="F19" s="6">
        <f>SUM(F20:F23)</f>
        <v>8287</v>
      </c>
      <c r="G19" s="12">
        <f t="shared" si="1"/>
        <v>0.27740769256519265</v>
      </c>
      <c r="H19" s="6">
        <f>SUM(H20:H23)</f>
        <v>5577</v>
      </c>
      <c r="I19" s="18">
        <f>(H19/$X19)</f>
        <v>0.18669032236467714</v>
      </c>
      <c r="J19" s="6">
        <f>SUM(J20:J23)</f>
        <v>3127</v>
      </c>
      <c r="K19" s="18">
        <f>(J19/$X19)</f>
        <v>0.10467646369631439</v>
      </c>
      <c r="L19" s="6">
        <f>SUM(L20:L23)</f>
        <v>1306</v>
      </c>
      <c r="M19" s="18">
        <f>(L19/$X19)</f>
        <v>4.3718407926890503E-2</v>
      </c>
      <c r="N19" s="6">
        <f>SUM(N20:N23)</f>
        <v>719</v>
      </c>
      <c r="O19" s="12">
        <f>(N19/$X19)</f>
        <v>2.4068556890837881E-2</v>
      </c>
      <c r="P19" s="6">
        <f>SUM(P20:P23)</f>
        <v>915</v>
      </c>
      <c r="Q19" s="18">
        <f>(P19/$X19)</f>
        <v>3.0629665584306898E-2</v>
      </c>
      <c r="R19" s="6">
        <f>SUM(R20:R23)</f>
        <v>546</v>
      </c>
      <c r="S19" s="23">
        <f>(R19/$X19)</f>
        <v>1.8277374217520837E-2</v>
      </c>
      <c r="T19" s="6">
        <f>SUM(T20:T23)</f>
        <v>204</v>
      </c>
      <c r="U19" s="23">
        <f>(T19/$X19)</f>
        <v>6.8289090483044891E-3</v>
      </c>
      <c r="V19" s="7">
        <f>SUM(V20:V23)</f>
        <v>47</v>
      </c>
      <c r="W19" s="24">
        <f>(V19/$X19)</f>
        <v>1.5733270846583871E-3</v>
      </c>
      <c r="X19" s="6">
        <f>SUM(X20:X23)</f>
        <v>29873</v>
      </c>
      <c r="Y19" s="23">
        <f>(X19/$X19)</f>
        <v>1</v>
      </c>
    </row>
    <row r="20" spans="1:25" x14ac:dyDescent="0.25">
      <c r="A20" s="42" t="s">
        <v>19</v>
      </c>
      <c r="B20" s="9">
        <v>246</v>
      </c>
      <c r="C20" s="15">
        <f t="shared" si="8"/>
        <v>2.3094254600075102E-2</v>
      </c>
      <c r="D20" s="9">
        <v>2379</v>
      </c>
      <c r="E20" s="19">
        <f t="shared" si="0"/>
        <v>0.22333834021779947</v>
      </c>
      <c r="F20" s="9">
        <v>2582</v>
      </c>
      <c r="G20" s="19">
        <f t="shared" si="1"/>
        <v>0.24239579421704843</v>
      </c>
      <c r="H20" s="9">
        <v>2309</v>
      </c>
      <c r="I20" s="15">
        <f>(H20/$X20)</f>
        <v>0.2167668043559895</v>
      </c>
      <c r="J20" s="9">
        <v>1440</v>
      </c>
      <c r="K20" s="15">
        <f>(J20/$X20)</f>
        <v>0.1351858805858055</v>
      </c>
      <c r="L20" s="9">
        <v>620</v>
      </c>
      <c r="M20" s="15">
        <f>(L20/$X20)</f>
        <v>5.820503191888847E-2</v>
      </c>
      <c r="N20" s="9">
        <v>354</v>
      </c>
      <c r="O20" s="19">
        <f>(N20/$X20)</f>
        <v>3.3233195644010512E-2</v>
      </c>
      <c r="P20" s="9">
        <v>420</v>
      </c>
      <c r="Q20" s="15">
        <f>(P20/$X20)</f>
        <v>3.9429215170859934E-2</v>
      </c>
      <c r="R20" s="9">
        <v>232</v>
      </c>
      <c r="S20" s="22">
        <f>(R20/$X20)</f>
        <v>2.1779947427713105E-2</v>
      </c>
      <c r="T20" s="9">
        <v>70</v>
      </c>
      <c r="U20" s="22">
        <f>(T20/$X20)</f>
        <v>6.5715358618099887E-3</v>
      </c>
      <c r="V20" s="10"/>
      <c r="W20" s="25">
        <f>(V20/$X20)</f>
        <v>0</v>
      </c>
      <c r="X20" s="9">
        <f>SUM(B20+D20+F20+H20+J20+L20+N20+P20+R20+T20)</f>
        <v>10652</v>
      </c>
      <c r="Y20" s="22">
        <f>(X20/$X20)</f>
        <v>1</v>
      </c>
    </row>
    <row r="21" spans="1:25" x14ac:dyDescent="0.25">
      <c r="A21" s="42" t="s">
        <v>20</v>
      </c>
      <c r="B21" s="9">
        <v>496</v>
      </c>
      <c r="C21" s="16">
        <f t="shared" si="8"/>
        <v>0.10680447889750215</v>
      </c>
      <c r="D21" s="9">
        <v>1491</v>
      </c>
      <c r="E21" s="20">
        <f t="shared" si="0"/>
        <v>0.3210594315245478</v>
      </c>
      <c r="F21" s="9">
        <v>1580</v>
      </c>
      <c r="G21" s="20">
        <f t="shared" si="1"/>
        <v>0.34022394487510765</v>
      </c>
      <c r="H21" s="9">
        <v>678</v>
      </c>
      <c r="I21" s="16">
        <f>(H21/$X21)</f>
        <v>0.14599483204134367</v>
      </c>
      <c r="J21" s="9">
        <v>199</v>
      </c>
      <c r="K21" s="16">
        <f>(J21/$X21)</f>
        <v>4.2850990525409131E-2</v>
      </c>
      <c r="L21" s="9">
        <v>63</v>
      </c>
      <c r="M21" s="16">
        <f>(L21/$X21)</f>
        <v>1.3565891472868217E-2</v>
      </c>
      <c r="N21" s="9">
        <v>33</v>
      </c>
      <c r="O21" s="20">
        <f>(N21/$X21)</f>
        <v>7.1059431524547806E-3</v>
      </c>
      <c r="P21" s="9">
        <v>61</v>
      </c>
      <c r="Q21" s="16">
        <f>(P21/$X21)</f>
        <v>1.3135228251507321E-2</v>
      </c>
      <c r="R21" s="9">
        <v>30</v>
      </c>
      <c r="S21" s="22">
        <f>(R21/$X21)</f>
        <v>6.4599483204134363E-3</v>
      </c>
      <c r="T21" s="9">
        <v>13</v>
      </c>
      <c r="U21" s="22">
        <f>(T21/$X21)</f>
        <v>2.7993109388458224E-3</v>
      </c>
      <c r="V21" s="10"/>
      <c r="W21" s="25">
        <f>(V21/$X21)</f>
        <v>0</v>
      </c>
      <c r="X21" s="9">
        <f>SUM(B21+D21+F21+H21+J21+L21+N21+P21+R21+T21+V21)</f>
        <v>4644</v>
      </c>
      <c r="Y21" s="22">
        <f>(X21/$X21)</f>
        <v>1</v>
      </c>
    </row>
    <row r="22" spans="1:25" x14ac:dyDescent="0.25">
      <c r="A22" s="42" t="s">
        <v>21</v>
      </c>
      <c r="B22" s="9">
        <v>252</v>
      </c>
      <c r="C22" s="16">
        <f t="shared" si="8"/>
        <v>2.7006751687921979E-2</v>
      </c>
      <c r="D22" s="9">
        <v>2604</v>
      </c>
      <c r="E22" s="20">
        <f t="shared" si="0"/>
        <v>0.27906976744186046</v>
      </c>
      <c r="F22" s="9">
        <v>2683</v>
      </c>
      <c r="G22" s="20">
        <f t="shared" si="1"/>
        <v>0.28753616975672491</v>
      </c>
      <c r="H22" s="9">
        <v>1656</v>
      </c>
      <c r="I22" s="16">
        <f t="shared" ref="I22:K23" si="11">(H22/$X22)</f>
        <v>0.17747293966348729</v>
      </c>
      <c r="J22" s="9">
        <v>939</v>
      </c>
      <c r="K22" s="16">
        <f t="shared" si="11"/>
        <v>0.10063230093237595</v>
      </c>
      <c r="L22" s="9">
        <v>421</v>
      </c>
      <c r="M22" s="16">
        <f t="shared" ref="M22:M23" si="12">(L22/$X22)</f>
        <v>4.5118422462758545E-2</v>
      </c>
      <c r="N22" s="9">
        <v>228</v>
      </c>
      <c r="O22" s="20">
        <f t="shared" ref="O22:O23" si="13">(N22/$X22)</f>
        <v>2.4434680098596076E-2</v>
      </c>
      <c r="P22" s="9">
        <v>294</v>
      </c>
      <c r="Q22" s="16">
        <f t="shared" ref="Q22:Q23" si="14">(P22/$X22)</f>
        <v>3.1507876969242309E-2</v>
      </c>
      <c r="R22" s="9">
        <v>165</v>
      </c>
      <c r="S22" s="22">
        <f t="shared" ref="S22:S23" si="15">(R22/$X22)</f>
        <v>1.7682992176615581E-2</v>
      </c>
      <c r="T22" s="9">
        <v>89</v>
      </c>
      <c r="U22" s="22">
        <f t="shared" ref="U22:U23" si="16">(T22/$X22)</f>
        <v>9.5380988104168899E-3</v>
      </c>
      <c r="V22" s="10"/>
      <c r="W22" s="25">
        <f t="shared" ref="W22:W23" si="17">(V22/$X22)</f>
        <v>0</v>
      </c>
      <c r="X22" s="9">
        <f>SUM(B22+D22+F22+H22+J22+L22+N22+P22+R22+T22+V22)</f>
        <v>9331</v>
      </c>
      <c r="Y22" s="22">
        <f t="shared" ref="Y22:Y23" si="18">(X22/$X22)</f>
        <v>1</v>
      </c>
    </row>
    <row r="23" spans="1:25" x14ac:dyDescent="0.25">
      <c r="A23" s="42" t="s">
        <v>22</v>
      </c>
      <c r="B23" s="9">
        <v>170</v>
      </c>
      <c r="C23" s="17">
        <f t="shared" si="8"/>
        <v>3.2405642394205111E-2</v>
      </c>
      <c r="D23" s="9">
        <v>1507</v>
      </c>
      <c r="E23" s="26">
        <f t="shared" si="0"/>
        <v>0.28726648875333588</v>
      </c>
      <c r="F23" s="9">
        <v>1442</v>
      </c>
      <c r="G23" s="26">
        <f t="shared" si="1"/>
        <v>0.27487609607319863</v>
      </c>
      <c r="H23" s="9">
        <v>934</v>
      </c>
      <c r="I23" s="17">
        <f t="shared" si="11"/>
        <v>0.17804041174227983</v>
      </c>
      <c r="J23" s="9">
        <v>549</v>
      </c>
      <c r="K23" s="17">
        <f t="shared" si="11"/>
        <v>0.10465116279069768</v>
      </c>
      <c r="L23" s="9">
        <v>202</v>
      </c>
      <c r="M23" s="17">
        <f t="shared" si="12"/>
        <v>3.85055280213496E-2</v>
      </c>
      <c r="N23" s="9">
        <v>104</v>
      </c>
      <c r="O23" s="26">
        <f t="shared" si="13"/>
        <v>1.9824628288219594E-2</v>
      </c>
      <c r="P23" s="9">
        <v>140</v>
      </c>
      <c r="Q23" s="17">
        <f t="shared" si="14"/>
        <v>2.6686999618757149E-2</v>
      </c>
      <c r="R23" s="9">
        <v>119</v>
      </c>
      <c r="S23" s="22">
        <f t="shared" si="15"/>
        <v>2.2683949675943577E-2</v>
      </c>
      <c r="T23" s="9">
        <v>32</v>
      </c>
      <c r="U23" s="22">
        <f t="shared" si="16"/>
        <v>6.0998856271444911E-3</v>
      </c>
      <c r="V23" s="10">
        <v>47</v>
      </c>
      <c r="W23" s="25">
        <f t="shared" si="17"/>
        <v>8.9592070148684713E-3</v>
      </c>
      <c r="X23" s="9">
        <f>SUM(B23+D23+F23+H23+J23+L23+N23+P23+R23+T23+V23)</f>
        <v>5246</v>
      </c>
      <c r="Y23" s="22">
        <f t="shared" si="18"/>
        <v>1</v>
      </c>
    </row>
    <row r="24" spans="1:25" x14ac:dyDescent="0.25">
      <c r="A24" s="40" t="s">
        <v>1</v>
      </c>
      <c r="B24" s="6">
        <f>B5+B18+B19</f>
        <v>3337</v>
      </c>
      <c r="C24" s="12">
        <f t="shared" si="8"/>
        <v>4.734340639852451E-2</v>
      </c>
      <c r="D24" s="6">
        <f>D5+D18+D19</f>
        <v>17727</v>
      </c>
      <c r="E24" s="12">
        <f t="shared" si="0"/>
        <v>0.25150031921685467</v>
      </c>
      <c r="F24" s="6">
        <f>F5+F18+F19</f>
        <v>15118</v>
      </c>
      <c r="G24" s="12">
        <f t="shared" si="1"/>
        <v>0.21448535149322551</v>
      </c>
      <c r="H24" s="6">
        <f>H5+H18+H19</f>
        <v>11404</v>
      </c>
      <c r="I24" s="18">
        <f>(H24/$X24)</f>
        <v>0.16179328935234447</v>
      </c>
      <c r="J24" s="6">
        <f>J5+J18+J19</f>
        <v>9131</v>
      </c>
      <c r="K24" s="17">
        <f>(J24/$X24)</f>
        <v>0.12954529332482087</v>
      </c>
      <c r="L24" s="6">
        <f>L5+L18+L19</f>
        <v>4992</v>
      </c>
      <c r="M24" s="18">
        <f>(L24/$X24)</f>
        <v>7.0823579484996804E-2</v>
      </c>
      <c r="N24" s="6">
        <f>N5+N18+N19</f>
        <v>3034</v>
      </c>
      <c r="O24" s="12">
        <f>(N24/$X24)</f>
        <v>4.3044619422572178E-2</v>
      </c>
      <c r="P24" s="6">
        <f>P5+P18+P19</f>
        <v>3445</v>
      </c>
      <c r="Q24" s="18">
        <f>(P24/$X24)</f>
        <v>4.8875647300844149E-2</v>
      </c>
      <c r="R24" s="6">
        <f>R5+R18+R19</f>
        <v>1827</v>
      </c>
      <c r="S24" s="23">
        <f>(R24/$X24)</f>
        <v>2.5920408597573951E-2</v>
      </c>
      <c r="T24" s="6">
        <f>T5+T18+T19</f>
        <v>411</v>
      </c>
      <c r="U24" s="23">
        <f>(T24/$X24)</f>
        <v>5.8310278782719724E-3</v>
      </c>
      <c r="V24" s="7">
        <f>V5+V18+V19</f>
        <v>59</v>
      </c>
      <c r="W24" s="24">
        <f>(V24/$X24)</f>
        <v>8.3705752997091578E-4</v>
      </c>
      <c r="X24" s="6">
        <f>SUM(X5+X18+X19)</f>
        <v>70485</v>
      </c>
      <c r="Y24" s="23">
        <f>(X24/$X24)</f>
        <v>1</v>
      </c>
    </row>
    <row r="25" spans="1:25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5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25" right="0.25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7"/>
  <sheetViews>
    <sheetView workbookViewId="0">
      <selection activeCell="A2" sqref="A2"/>
    </sheetView>
  </sheetViews>
  <sheetFormatPr defaultRowHeight="15" x14ac:dyDescent="0.25"/>
  <cols>
    <col min="1" max="1" width="28.7109375" customWidth="1"/>
    <col min="2" max="3" width="6.7109375" customWidth="1"/>
    <col min="4" max="4" width="7.7109375" bestFit="1" customWidth="1"/>
    <col min="5" max="5" width="6.7109375" customWidth="1"/>
    <col min="6" max="6" width="7.7109375" bestFit="1" customWidth="1"/>
    <col min="7" max="7" width="6.7109375" customWidth="1"/>
    <col min="8" max="8" width="7.7109375" bestFit="1" customWidth="1"/>
    <col min="9" max="9" width="6.7109375" customWidth="1"/>
    <col min="10" max="10" width="7.7109375" bestFit="1" customWidth="1"/>
    <col min="11" max="23" width="6.7109375" customWidth="1"/>
    <col min="24" max="24" width="7.7109375" bestFit="1" customWidth="1"/>
    <col min="25" max="25" width="7.28515625" bestFit="1" customWidth="1"/>
  </cols>
  <sheetData>
    <row r="1" spans="1:25" ht="15.75" x14ac:dyDescent="0.2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4</v>
      </c>
      <c r="B5" s="5">
        <f>SUM(B6:B17)</f>
        <v>2492</v>
      </c>
      <c r="C5" s="18">
        <f>(B5/$X5)</f>
        <v>5.5196243465934262E-2</v>
      </c>
      <c r="D5" s="5">
        <f>SUM(D6:D17)</f>
        <v>11080</v>
      </c>
      <c r="E5" s="12">
        <f t="shared" ref="E5:E24" si="0">(D5/$X5)</f>
        <v>0.24541507929476389</v>
      </c>
      <c r="F5" s="5">
        <f>SUM(F6:F17)</f>
        <v>7979</v>
      </c>
      <c r="G5" s="12">
        <f>(F5/$X5)</f>
        <v>0.17672986621777265</v>
      </c>
      <c r="H5" s="5">
        <f>SUM(H6:H17)</f>
        <v>6642</v>
      </c>
      <c r="I5" s="18">
        <f>(H5/$X5)</f>
        <v>0.14711615132453265</v>
      </c>
      <c r="J5" s="5">
        <f>SUM(J6:J17)</f>
        <v>6395</v>
      </c>
      <c r="K5" s="28">
        <f>(J5/$X5)</f>
        <v>0.14164525560379199</v>
      </c>
      <c r="L5" s="5">
        <f>SUM(L6:L17)</f>
        <v>3623</v>
      </c>
      <c r="M5" s="18">
        <f>(L5/$X5)</f>
        <v>8.0247187029325776E-2</v>
      </c>
      <c r="N5" s="5">
        <f>SUM(N6:N17)</f>
        <v>2287</v>
      </c>
      <c r="O5" s="12">
        <f>(N5/$X5)</f>
        <v>5.0655621511473375E-2</v>
      </c>
      <c r="P5" s="5">
        <f>SUM(P6:P17)</f>
        <v>2681</v>
      </c>
      <c r="Q5" s="18">
        <f>(P5/$X5)</f>
        <v>5.9382475414193323E-2</v>
      </c>
      <c r="R5" s="6">
        <f>SUM(R6:R17)</f>
        <v>1507</v>
      </c>
      <c r="S5" s="21">
        <f>(R5/$X5)</f>
        <v>3.3379108709134402E-2</v>
      </c>
      <c r="T5" s="6">
        <f>SUM(T6:T17)</f>
        <v>456</v>
      </c>
      <c r="U5" s="23">
        <f>(T5/$X5)</f>
        <v>1.0100115176752016E-2</v>
      </c>
      <c r="V5" s="11">
        <f>SUM(V6:V17)</f>
        <v>6</v>
      </c>
      <c r="W5" s="24">
        <f>(V5/$X5)</f>
        <v>1.328962523256844E-4</v>
      </c>
      <c r="X5" s="6">
        <f>SUM(X6:X17)</f>
        <v>45148</v>
      </c>
      <c r="Y5" s="23">
        <f>(X5/$X5)</f>
        <v>1</v>
      </c>
    </row>
    <row r="6" spans="1:25" x14ac:dyDescent="0.25">
      <c r="A6" s="41" t="s">
        <v>5</v>
      </c>
      <c r="B6" s="35">
        <v>232</v>
      </c>
      <c r="C6" s="16">
        <f>(B6/$X6)</f>
        <v>0.14499999999999999</v>
      </c>
      <c r="D6" s="35">
        <v>400</v>
      </c>
      <c r="E6" s="15">
        <f t="shared" si="0"/>
        <v>0.25</v>
      </c>
      <c r="F6" s="35">
        <v>203</v>
      </c>
      <c r="G6" s="15">
        <f t="shared" ref="G6:G24" si="1">(F6/$X6)</f>
        <v>0.12687499999999999</v>
      </c>
      <c r="H6" s="35">
        <v>204</v>
      </c>
      <c r="I6" s="15">
        <f t="shared" ref="I6:K17" si="2">(H6/$X6)</f>
        <v>0.1275</v>
      </c>
      <c r="J6" s="35">
        <v>190</v>
      </c>
      <c r="K6" s="29">
        <f t="shared" si="2"/>
        <v>0.11874999999999999</v>
      </c>
      <c r="L6" s="35">
        <v>105</v>
      </c>
      <c r="M6" s="15">
        <f t="shared" ref="M6:O17" si="3">(L6/$X6)</f>
        <v>6.5625000000000003E-2</v>
      </c>
      <c r="N6" s="35">
        <v>66</v>
      </c>
      <c r="O6" s="15">
        <f t="shared" si="3"/>
        <v>4.1250000000000002E-2</v>
      </c>
      <c r="P6" s="35">
        <v>100</v>
      </c>
      <c r="Q6" s="15">
        <f t="shared" ref="Q6:Q17" si="4">(P6/$X6)</f>
        <v>6.25E-2</v>
      </c>
      <c r="R6" s="35">
        <v>75</v>
      </c>
      <c r="S6" s="22">
        <f>(R6/$X6)</f>
        <v>4.6875E-2</v>
      </c>
      <c r="T6" s="35">
        <v>25</v>
      </c>
      <c r="U6" s="22">
        <f t="shared" ref="U6:U17" si="5">(T6/$X6)</f>
        <v>1.5625E-2</v>
      </c>
      <c r="V6" s="10">
        <v>0</v>
      </c>
      <c r="W6" s="25">
        <f t="shared" ref="W6:W17" si="6">(V6/$X6)</f>
        <v>0</v>
      </c>
      <c r="X6" s="9">
        <f>SUM(B6+D6+F6+H6+J6+L6+N6+P6+R6+T6+V6)</f>
        <v>1600</v>
      </c>
      <c r="Y6" s="22">
        <f t="shared" ref="Y6:Y17" si="7">(X6/$X6)</f>
        <v>1</v>
      </c>
    </row>
    <row r="7" spans="1:25" x14ac:dyDescent="0.25">
      <c r="A7" s="42" t="s">
        <v>6</v>
      </c>
      <c r="B7" s="35">
        <v>130</v>
      </c>
      <c r="C7" s="16">
        <f t="shared" ref="C7:C24" si="8">(B7/$X7)</f>
        <v>4.2166720726565035E-2</v>
      </c>
      <c r="D7" s="35">
        <v>394</v>
      </c>
      <c r="E7" s="16">
        <f t="shared" si="0"/>
        <v>0.1277975997405125</v>
      </c>
      <c r="F7" s="35">
        <v>411</v>
      </c>
      <c r="G7" s="16">
        <f t="shared" si="1"/>
        <v>0.13331170937398637</v>
      </c>
      <c r="H7" s="35">
        <v>477</v>
      </c>
      <c r="I7" s="16">
        <f t="shared" si="2"/>
        <v>0.15471942912747325</v>
      </c>
      <c r="J7" s="35">
        <v>567</v>
      </c>
      <c r="K7" s="16">
        <f t="shared" si="2"/>
        <v>0.18391177424586441</v>
      </c>
      <c r="L7" s="35">
        <v>395</v>
      </c>
      <c r="M7" s="16">
        <f t="shared" si="3"/>
        <v>0.12812195913071683</v>
      </c>
      <c r="N7" s="35">
        <v>250</v>
      </c>
      <c r="O7" s="16">
        <f t="shared" si="3"/>
        <v>8.10898475510866E-2</v>
      </c>
      <c r="P7" s="35">
        <v>296</v>
      </c>
      <c r="Q7" s="16">
        <f t="shared" si="4"/>
        <v>9.6010379500486534E-2</v>
      </c>
      <c r="R7" s="35">
        <v>130</v>
      </c>
      <c r="S7" s="22">
        <f t="shared" ref="S7:S17" si="9">(R7/$X7)</f>
        <v>4.2166720726565035E-2</v>
      </c>
      <c r="T7" s="35">
        <v>33</v>
      </c>
      <c r="U7" s="22">
        <f t="shared" si="5"/>
        <v>1.0703859876743431E-2</v>
      </c>
      <c r="V7" s="10">
        <v>0</v>
      </c>
      <c r="W7" s="25">
        <f t="shared" si="6"/>
        <v>0</v>
      </c>
      <c r="X7" s="9">
        <f>SUM(B7+D7+F7+H7+J7+L7+N7+P7+R7+T7+V7)</f>
        <v>3083</v>
      </c>
      <c r="Y7" s="22">
        <f t="shared" si="7"/>
        <v>1</v>
      </c>
    </row>
    <row r="8" spans="1:25" x14ac:dyDescent="0.25">
      <c r="A8" s="42" t="s">
        <v>7</v>
      </c>
      <c r="B8" s="35">
        <v>336</v>
      </c>
      <c r="C8" s="16">
        <f t="shared" si="8"/>
        <v>4.8951048951048952E-2</v>
      </c>
      <c r="D8" s="35">
        <v>1520</v>
      </c>
      <c r="E8" s="16">
        <f t="shared" si="0"/>
        <v>0.22144522144522144</v>
      </c>
      <c r="F8" s="35">
        <v>1217</v>
      </c>
      <c r="G8" s="16">
        <f t="shared" si="1"/>
        <v>0.1773018648018648</v>
      </c>
      <c r="H8" s="35">
        <v>1039</v>
      </c>
      <c r="I8" s="16">
        <f t="shared" si="2"/>
        <v>0.15136946386946387</v>
      </c>
      <c r="J8" s="35">
        <v>1006</v>
      </c>
      <c r="K8" s="16">
        <f>(J8/$X8)</f>
        <v>0.14656177156177155</v>
      </c>
      <c r="L8" s="35">
        <v>583</v>
      </c>
      <c r="M8" s="16">
        <f t="shared" si="3"/>
        <v>8.4935897435897439E-2</v>
      </c>
      <c r="N8" s="35">
        <v>401</v>
      </c>
      <c r="O8" s="16">
        <f t="shared" si="3"/>
        <v>5.842074592074592E-2</v>
      </c>
      <c r="P8" s="35">
        <v>459</v>
      </c>
      <c r="Q8" s="16">
        <f t="shared" si="4"/>
        <v>6.6870629370629375E-2</v>
      </c>
      <c r="R8" s="35">
        <v>242</v>
      </c>
      <c r="S8" s="22">
        <f t="shared" si="9"/>
        <v>3.5256410256410256E-2</v>
      </c>
      <c r="T8" s="35">
        <v>61</v>
      </c>
      <c r="U8" s="22">
        <f t="shared" si="5"/>
        <v>8.8869463869463861E-3</v>
      </c>
      <c r="V8" s="10">
        <v>0</v>
      </c>
      <c r="W8" s="25">
        <f t="shared" si="6"/>
        <v>0</v>
      </c>
      <c r="X8" s="9">
        <f>SUM(B8+D8+F8+H8+J8+L8+N8+P8+R8+T8+V8)</f>
        <v>6864</v>
      </c>
      <c r="Y8" s="22">
        <f t="shared" si="7"/>
        <v>1</v>
      </c>
    </row>
    <row r="9" spans="1:25" x14ac:dyDescent="0.25">
      <c r="A9" s="42" t="s">
        <v>8</v>
      </c>
      <c r="B9" s="35">
        <v>334</v>
      </c>
      <c r="C9" s="16">
        <f t="shared" si="8"/>
        <v>6.9065343258891645E-2</v>
      </c>
      <c r="D9" s="35">
        <v>1143</v>
      </c>
      <c r="E9" s="16">
        <f t="shared" si="0"/>
        <v>0.23635235732009927</v>
      </c>
      <c r="F9" s="35">
        <v>796</v>
      </c>
      <c r="G9" s="16">
        <f t="shared" si="1"/>
        <v>0.16459884201819686</v>
      </c>
      <c r="H9" s="35">
        <v>645</v>
      </c>
      <c r="I9" s="16">
        <f t="shared" si="2"/>
        <v>0.13337468982630274</v>
      </c>
      <c r="J9" s="35">
        <v>738</v>
      </c>
      <c r="K9" s="16">
        <f>(J9/$X9)</f>
        <v>0.15260545905707196</v>
      </c>
      <c r="L9" s="35">
        <v>373</v>
      </c>
      <c r="M9" s="16">
        <f t="shared" si="3"/>
        <v>7.712985938792391E-2</v>
      </c>
      <c r="N9" s="35">
        <v>272</v>
      </c>
      <c r="O9" s="16">
        <f t="shared" si="3"/>
        <v>5.6244830438378829E-2</v>
      </c>
      <c r="P9" s="35">
        <v>316</v>
      </c>
      <c r="Q9" s="16">
        <f t="shared" si="4"/>
        <v>6.5343258891645994E-2</v>
      </c>
      <c r="R9" s="35">
        <v>169</v>
      </c>
      <c r="S9" s="22">
        <f t="shared" si="9"/>
        <v>3.4946236559139782E-2</v>
      </c>
      <c r="T9" s="35">
        <v>45</v>
      </c>
      <c r="U9" s="22">
        <f t="shared" si="5"/>
        <v>9.3052109181141433E-3</v>
      </c>
      <c r="V9" s="10">
        <v>5</v>
      </c>
      <c r="W9" s="25">
        <f t="shared" si="6"/>
        <v>1.0339123242349049E-3</v>
      </c>
      <c r="X9" s="9">
        <f>SUM(B9+D9+F9+H9+J9+L9+N9+P9+R9+T9+V9)</f>
        <v>4836</v>
      </c>
      <c r="Y9" s="22">
        <f t="shared" si="7"/>
        <v>1</v>
      </c>
    </row>
    <row r="10" spans="1:25" x14ac:dyDescent="0.25">
      <c r="A10" s="42" t="s">
        <v>9</v>
      </c>
      <c r="B10" s="35">
        <v>249</v>
      </c>
      <c r="C10" s="16">
        <f t="shared" si="8"/>
        <v>4.5182362547632006E-2</v>
      </c>
      <c r="D10" s="35">
        <v>1591</v>
      </c>
      <c r="E10" s="16">
        <f t="shared" si="0"/>
        <v>0.28869533659952823</v>
      </c>
      <c r="F10" s="35">
        <v>1072</v>
      </c>
      <c r="G10" s="16">
        <f t="shared" si="1"/>
        <v>0.19452005080747595</v>
      </c>
      <c r="H10" s="35">
        <v>847</v>
      </c>
      <c r="I10" s="16">
        <f t="shared" si="2"/>
        <v>0.15369261477045909</v>
      </c>
      <c r="J10" s="35">
        <v>689</v>
      </c>
      <c r="K10" s="16">
        <f t="shared" si="2"/>
        <v>0.12502268190890944</v>
      </c>
      <c r="L10" s="35">
        <v>363</v>
      </c>
      <c r="M10" s="16">
        <f t="shared" si="3"/>
        <v>6.5868263473053898E-2</v>
      </c>
      <c r="N10" s="35">
        <v>234</v>
      </c>
      <c r="O10" s="16">
        <f t="shared" si="3"/>
        <v>4.2460533478497549E-2</v>
      </c>
      <c r="P10" s="35">
        <v>267</v>
      </c>
      <c r="Q10" s="16">
        <f t="shared" si="4"/>
        <v>4.8448557430593356E-2</v>
      </c>
      <c r="R10" s="35">
        <v>162</v>
      </c>
      <c r="S10" s="22">
        <f t="shared" si="9"/>
        <v>2.9395753946652149E-2</v>
      </c>
      <c r="T10" s="35">
        <v>36</v>
      </c>
      <c r="U10" s="22">
        <f t="shared" si="5"/>
        <v>6.5323897659226998E-3</v>
      </c>
      <c r="V10" s="10">
        <v>1</v>
      </c>
      <c r="W10" s="25">
        <f t="shared" si="6"/>
        <v>1.8145527127563056E-4</v>
      </c>
      <c r="X10" s="9">
        <f t="shared" ref="X10:X17" si="10">SUM(B10+D10+F10+H10+J10+L10+N10+P10+R10+T10+V10)</f>
        <v>5511</v>
      </c>
      <c r="Y10" s="22">
        <f t="shared" si="7"/>
        <v>1</v>
      </c>
    </row>
    <row r="11" spans="1:25" x14ac:dyDescent="0.25">
      <c r="A11" s="42" t="s">
        <v>10</v>
      </c>
      <c r="B11" s="35">
        <v>111</v>
      </c>
      <c r="C11" s="16">
        <f t="shared" si="8"/>
        <v>4.5792079207920791E-2</v>
      </c>
      <c r="D11" s="35">
        <v>566</v>
      </c>
      <c r="E11" s="16">
        <f t="shared" si="0"/>
        <v>0.23349834983498349</v>
      </c>
      <c r="F11" s="35">
        <v>443</v>
      </c>
      <c r="G11" s="16">
        <f t="shared" si="1"/>
        <v>0.18275577557755776</v>
      </c>
      <c r="H11" s="35">
        <v>359</v>
      </c>
      <c r="I11" s="16">
        <f t="shared" si="2"/>
        <v>0.1481023102310231</v>
      </c>
      <c r="J11" s="35">
        <v>367</v>
      </c>
      <c r="K11" s="16">
        <f t="shared" si="2"/>
        <v>0.15140264026402639</v>
      </c>
      <c r="L11" s="35">
        <v>201</v>
      </c>
      <c r="M11" s="16">
        <f t="shared" si="3"/>
        <v>8.2920792079207925E-2</v>
      </c>
      <c r="N11" s="35">
        <v>112</v>
      </c>
      <c r="O11" s="16">
        <f t="shared" si="3"/>
        <v>4.6204620462046202E-2</v>
      </c>
      <c r="P11" s="35">
        <v>151</v>
      </c>
      <c r="Q11" s="16">
        <f t="shared" si="4"/>
        <v>6.2293729372937291E-2</v>
      </c>
      <c r="R11" s="35">
        <v>91</v>
      </c>
      <c r="S11" s="22">
        <f t="shared" si="9"/>
        <v>3.7541254125412545E-2</v>
      </c>
      <c r="T11" s="35">
        <v>23</v>
      </c>
      <c r="U11" s="22">
        <f t="shared" si="5"/>
        <v>9.4884488448844888E-3</v>
      </c>
      <c r="V11" s="10">
        <v>0</v>
      </c>
      <c r="W11" s="25">
        <f t="shared" si="6"/>
        <v>0</v>
      </c>
      <c r="X11" s="9">
        <f t="shared" si="10"/>
        <v>2424</v>
      </c>
      <c r="Y11" s="22">
        <f t="shared" si="7"/>
        <v>1</v>
      </c>
    </row>
    <row r="12" spans="1:25" x14ac:dyDescent="0.25">
      <c r="A12" s="42" t="s">
        <v>11</v>
      </c>
      <c r="B12" s="35">
        <v>247</v>
      </c>
      <c r="C12" s="16">
        <f>(B12/$X12)</f>
        <v>4.0792733278282409E-2</v>
      </c>
      <c r="D12" s="35">
        <v>1590</v>
      </c>
      <c r="E12" s="16">
        <f>(D12/$X12)</f>
        <v>0.26259289843104872</v>
      </c>
      <c r="F12" s="35">
        <v>1189</v>
      </c>
      <c r="G12" s="16">
        <f>(F12/$X12)</f>
        <v>0.19636663914120561</v>
      </c>
      <c r="H12" s="35">
        <v>883</v>
      </c>
      <c r="I12" s="16">
        <f>(H12/$X12)</f>
        <v>0.1458298926507019</v>
      </c>
      <c r="J12" s="35">
        <v>880</v>
      </c>
      <c r="K12" s="16">
        <f>(J12/$X12)</f>
        <v>0.1453344343517754</v>
      </c>
      <c r="L12" s="35">
        <v>495</v>
      </c>
      <c r="M12" s="16">
        <f>(L12/$X12)</f>
        <v>8.1750619322873655E-2</v>
      </c>
      <c r="N12" s="35">
        <v>258</v>
      </c>
      <c r="O12" s="16">
        <f>(N12/$X12)</f>
        <v>4.2609413707679601E-2</v>
      </c>
      <c r="P12" s="35">
        <v>335</v>
      </c>
      <c r="Q12" s="16">
        <f>(P12/$X12)</f>
        <v>5.5326176713459949E-2</v>
      </c>
      <c r="R12" s="35">
        <v>146</v>
      </c>
      <c r="S12" s="22">
        <f>(R12/$X12)</f>
        <v>2.4112303881090008E-2</v>
      </c>
      <c r="T12" s="35">
        <v>32</v>
      </c>
      <c r="U12" s="22">
        <f>(T12/$X12)</f>
        <v>5.2848885218827416E-3</v>
      </c>
      <c r="V12" s="10">
        <v>0</v>
      </c>
      <c r="W12" s="25">
        <f>(V12/$X12)</f>
        <v>0</v>
      </c>
      <c r="X12" s="9">
        <f t="shared" si="10"/>
        <v>6055</v>
      </c>
      <c r="Y12" s="22">
        <f>(X12/$X12)</f>
        <v>1</v>
      </c>
    </row>
    <row r="13" spans="1:25" x14ac:dyDescent="0.25">
      <c r="A13" s="42" t="s">
        <v>12</v>
      </c>
      <c r="B13" s="35">
        <v>139</v>
      </c>
      <c r="C13" s="16">
        <f>(B13/$X13)</f>
        <v>0.10626911314984709</v>
      </c>
      <c r="D13" s="35">
        <v>339</v>
      </c>
      <c r="E13" s="16">
        <f>(D13/$X13)</f>
        <v>0.25917431192660551</v>
      </c>
      <c r="F13" s="35">
        <v>185</v>
      </c>
      <c r="G13" s="16">
        <f>(F13/$X13)</f>
        <v>0.14143730886850153</v>
      </c>
      <c r="H13" s="35">
        <v>154</v>
      </c>
      <c r="I13" s="16">
        <f>(H13/$X13)</f>
        <v>0.11773700305810397</v>
      </c>
      <c r="J13" s="35">
        <v>157</v>
      </c>
      <c r="K13" s="16">
        <f>(J13/$X13)</f>
        <v>0.12003058103975535</v>
      </c>
      <c r="L13" s="35">
        <v>102</v>
      </c>
      <c r="M13" s="16">
        <f>(L13/$X13)</f>
        <v>7.7981651376146793E-2</v>
      </c>
      <c r="N13" s="35">
        <v>48</v>
      </c>
      <c r="O13" s="16">
        <f>(N13/$X13)</f>
        <v>3.669724770642202E-2</v>
      </c>
      <c r="P13" s="35">
        <v>71</v>
      </c>
      <c r="Q13" s="16">
        <f>(P13/$X13)</f>
        <v>5.4281345565749234E-2</v>
      </c>
      <c r="R13" s="35">
        <v>41</v>
      </c>
      <c r="S13" s="22">
        <f>(R13/$X13)</f>
        <v>3.1345565749235471E-2</v>
      </c>
      <c r="T13" s="35">
        <v>72</v>
      </c>
      <c r="U13" s="22">
        <f>(T13/$X13)</f>
        <v>5.5045871559633031E-2</v>
      </c>
      <c r="V13" s="10">
        <v>0</v>
      </c>
      <c r="W13" s="25">
        <f>(V13/$X13)</f>
        <v>0</v>
      </c>
      <c r="X13" s="9">
        <f t="shared" si="10"/>
        <v>1308</v>
      </c>
      <c r="Y13" s="22">
        <f>(X13/$X13)</f>
        <v>1</v>
      </c>
    </row>
    <row r="14" spans="1:25" x14ac:dyDescent="0.25">
      <c r="A14" s="42" t="s">
        <v>13</v>
      </c>
      <c r="B14" s="35">
        <v>266</v>
      </c>
      <c r="C14" s="16">
        <f t="shared" si="8"/>
        <v>5.2331300413141844E-2</v>
      </c>
      <c r="D14" s="35">
        <v>1243</v>
      </c>
      <c r="E14" s="16">
        <f t="shared" si="0"/>
        <v>0.24454062561479442</v>
      </c>
      <c r="F14" s="35">
        <v>1015</v>
      </c>
      <c r="G14" s="16">
        <f t="shared" si="1"/>
        <v>0.19968522526067284</v>
      </c>
      <c r="H14" s="35">
        <v>849</v>
      </c>
      <c r="I14" s="16">
        <f t="shared" si="2"/>
        <v>0.16702734605547906</v>
      </c>
      <c r="J14" s="35">
        <v>706</v>
      </c>
      <c r="K14" s="16">
        <f t="shared" si="2"/>
        <v>0.13889435372811332</v>
      </c>
      <c r="L14" s="35">
        <v>358</v>
      </c>
      <c r="M14" s="16">
        <f t="shared" si="3"/>
        <v>7.043084792445406E-2</v>
      </c>
      <c r="N14" s="35">
        <v>247</v>
      </c>
      <c r="O14" s="16">
        <f t="shared" si="3"/>
        <v>4.859335038363171E-2</v>
      </c>
      <c r="P14" s="35">
        <v>210</v>
      </c>
      <c r="Q14" s="16">
        <f t="shared" si="4"/>
        <v>4.1314184536690932E-2</v>
      </c>
      <c r="R14" s="35">
        <v>162</v>
      </c>
      <c r="S14" s="22">
        <f t="shared" si="9"/>
        <v>3.1870942356875862E-2</v>
      </c>
      <c r="T14" s="35">
        <v>27</v>
      </c>
      <c r="U14" s="22">
        <f t="shared" si="5"/>
        <v>5.3118237261459769E-3</v>
      </c>
      <c r="V14" s="10">
        <v>0</v>
      </c>
      <c r="W14" s="25">
        <f t="shared" si="6"/>
        <v>0</v>
      </c>
      <c r="X14" s="9">
        <f t="shared" si="10"/>
        <v>5083</v>
      </c>
      <c r="Y14" s="22">
        <f t="shared" si="7"/>
        <v>1</v>
      </c>
    </row>
    <row r="15" spans="1:25" x14ac:dyDescent="0.25">
      <c r="A15" s="42" t="s">
        <v>14</v>
      </c>
      <c r="B15" s="35">
        <v>108</v>
      </c>
      <c r="C15" s="16">
        <f t="shared" si="8"/>
        <v>8.3140877598152418E-2</v>
      </c>
      <c r="D15" s="35">
        <v>394</v>
      </c>
      <c r="E15" s="16">
        <f t="shared" si="0"/>
        <v>0.30331023864511164</v>
      </c>
      <c r="F15" s="35">
        <v>186</v>
      </c>
      <c r="G15" s="16">
        <f t="shared" si="1"/>
        <v>0.14318706697459585</v>
      </c>
      <c r="H15" s="35">
        <v>131</v>
      </c>
      <c r="I15" s="16">
        <f t="shared" si="2"/>
        <v>0.100846805234796</v>
      </c>
      <c r="J15" s="35">
        <v>138</v>
      </c>
      <c r="K15" s="16">
        <f t="shared" si="2"/>
        <v>0.10623556581986143</v>
      </c>
      <c r="L15" s="35">
        <v>89</v>
      </c>
      <c r="M15" s="16">
        <f t="shared" si="3"/>
        <v>6.8514241724403388E-2</v>
      </c>
      <c r="N15" s="35">
        <v>84</v>
      </c>
      <c r="O15" s="16">
        <f t="shared" si="3"/>
        <v>6.4665127020785224E-2</v>
      </c>
      <c r="P15" s="35">
        <v>93</v>
      </c>
      <c r="Q15" s="16">
        <f t="shared" si="4"/>
        <v>7.1593533487297925E-2</v>
      </c>
      <c r="R15" s="35">
        <v>60</v>
      </c>
      <c r="S15" s="22">
        <f t="shared" si="9"/>
        <v>4.6189376443418015E-2</v>
      </c>
      <c r="T15" s="35">
        <v>16</v>
      </c>
      <c r="U15" s="22">
        <f t="shared" si="5"/>
        <v>1.2317167051578136E-2</v>
      </c>
      <c r="V15" s="10">
        <v>0</v>
      </c>
      <c r="W15" s="25">
        <f t="shared" si="6"/>
        <v>0</v>
      </c>
      <c r="X15" s="9">
        <f t="shared" si="10"/>
        <v>1299</v>
      </c>
      <c r="Y15" s="22">
        <f t="shared" si="7"/>
        <v>1</v>
      </c>
    </row>
    <row r="16" spans="1:25" x14ac:dyDescent="0.25">
      <c r="A16" s="42" t="s">
        <v>15</v>
      </c>
      <c r="B16" s="35">
        <v>191</v>
      </c>
      <c r="C16" s="16">
        <f t="shared" si="8"/>
        <v>5.7808716707021791E-2</v>
      </c>
      <c r="D16" s="35">
        <v>855</v>
      </c>
      <c r="E16" s="16">
        <f t="shared" si="0"/>
        <v>0.25877723970944311</v>
      </c>
      <c r="F16" s="35">
        <v>504</v>
      </c>
      <c r="G16" s="16">
        <f t="shared" si="1"/>
        <v>0.15254237288135594</v>
      </c>
      <c r="H16" s="35">
        <v>428</v>
      </c>
      <c r="I16" s="16">
        <f t="shared" si="2"/>
        <v>0.12953995157384987</v>
      </c>
      <c r="J16" s="35">
        <v>443</v>
      </c>
      <c r="K16" s="16">
        <f t="shared" si="2"/>
        <v>0.13407990314769977</v>
      </c>
      <c r="L16" s="35">
        <v>291</v>
      </c>
      <c r="M16" s="16">
        <f t="shared" si="3"/>
        <v>8.8075060532687655E-2</v>
      </c>
      <c r="N16" s="35">
        <v>178</v>
      </c>
      <c r="O16" s="16">
        <f t="shared" si="3"/>
        <v>5.387409200968523E-2</v>
      </c>
      <c r="P16" s="35">
        <v>217</v>
      </c>
      <c r="Q16" s="16">
        <f t="shared" si="4"/>
        <v>6.5677966101694921E-2</v>
      </c>
      <c r="R16" s="35">
        <v>147</v>
      </c>
      <c r="S16" s="22">
        <f t="shared" si="9"/>
        <v>4.4491525423728813E-2</v>
      </c>
      <c r="T16" s="35">
        <v>50</v>
      </c>
      <c r="U16" s="22">
        <f t="shared" si="5"/>
        <v>1.513317191283293E-2</v>
      </c>
      <c r="V16" s="10">
        <v>0</v>
      </c>
      <c r="W16" s="25">
        <f t="shared" si="6"/>
        <v>0</v>
      </c>
      <c r="X16" s="9">
        <f t="shared" si="10"/>
        <v>3304</v>
      </c>
      <c r="Y16" s="22">
        <f t="shared" si="7"/>
        <v>1</v>
      </c>
    </row>
    <row r="17" spans="1:25" x14ac:dyDescent="0.25">
      <c r="A17" s="43" t="s">
        <v>16</v>
      </c>
      <c r="B17" s="35">
        <v>149</v>
      </c>
      <c r="C17" s="17">
        <f t="shared" si="8"/>
        <v>3.9407564136471833E-2</v>
      </c>
      <c r="D17" s="35">
        <v>1045</v>
      </c>
      <c r="E17" s="17">
        <f t="shared" si="0"/>
        <v>0.27638190954773867</v>
      </c>
      <c r="F17" s="35">
        <v>758</v>
      </c>
      <c r="G17" s="17">
        <f t="shared" si="1"/>
        <v>0.20047606453319228</v>
      </c>
      <c r="H17" s="35">
        <v>626</v>
      </c>
      <c r="I17" s="16">
        <f t="shared" si="2"/>
        <v>0.16556466543242529</v>
      </c>
      <c r="J17" s="35">
        <v>514</v>
      </c>
      <c r="K17" s="17">
        <f t="shared" si="2"/>
        <v>0.13594287225601692</v>
      </c>
      <c r="L17" s="35">
        <v>268</v>
      </c>
      <c r="M17" s="16">
        <f t="shared" si="3"/>
        <v>7.0880719386405708E-2</v>
      </c>
      <c r="N17" s="35">
        <v>137</v>
      </c>
      <c r="O17" s="17">
        <f t="shared" si="3"/>
        <v>3.623380058185665E-2</v>
      </c>
      <c r="P17" s="35">
        <v>166</v>
      </c>
      <c r="Q17" s="16">
        <f t="shared" si="4"/>
        <v>4.3903729172176671E-2</v>
      </c>
      <c r="R17" s="35">
        <v>82</v>
      </c>
      <c r="S17" s="22">
        <f t="shared" si="9"/>
        <v>2.1687384289870406E-2</v>
      </c>
      <c r="T17" s="35">
        <v>36</v>
      </c>
      <c r="U17" s="22">
        <f t="shared" si="5"/>
        <v>9.5212906638455427E-3</v>
      </c>
      <c r="V17" s="10">
        <v>0</v>
      </c>
      <c r="W17" s="25">
        <f t="shared" si="6"/>
        <v>0</v>
      </c>
      <c r="X17" s="9">
        <f t="shared" si="10"/>
        <v>3781</v>
      </c>
      <c r="Y17" s="22">
        <f t="shared" si="7"/>
        <v>1</v>
      </c>
    </row>
    <row r="18" spans="1:25" x14ac:dyDescent="0.25">
      <c r="A18" s="40" t="s">
        <v>17</v>
      </c>
      <c r="B18" s="6">
        <v>3</v>
      </c>
      <c r="C18" s="18">
        <f t="shared" si="8"/>
        <v>1.8621973929236499E-3</v>
      </c>
      <c r="D18" s="6">
        <v>19</v>
      </c>
      <c r="E18" s="12">
        <f t="shared" si="0"/>
        <v>1.1793916821849782E-2</v>
      </c>
      <c r="F18" s="6">
        <v>49</v>
      </c>
      <c r="G18" s="12">
        <f t="shared" si="1"/>
        <v>3.0415890751086281E-2</v>
      </c>
      <c r="H18" s="6">
        <v>150</v>
      </c>
      <c r="I18" s="18">
        <f>(H18/$X18)</f>
        <v>9.3109869646182494E-2</v>
      </c>
      <c r="J18" s="6">
        <v>237</v>
      </c>
      <c r="K18" s="13">
        <f>(J18/$X18)</f>
        <v>0.14711359404096835</v>
      </c>
      <c r="L18" s="6">
        <v>290</v>
      </c>
      <c r="M18" s="18">
        <f>(L18/$X18)</f>
        <v>0.18001241464928616</v>
      </c>
      <c r="N18" s="6">
        <v>242</v>
      </c>
      <c r="O18" s="12">
        <f>(N18/$X18)</f>
        <v>0.15021725636250777</v>
      </c>
      <c r="P18" s="6">
        <v>395</v>
      </c>
      <c r="Q18" s="18">
        <f>(P18/$X18)</f>
        <v>0.2451893234016139</v>
      </c>
      <c r="R18" s="6">
        <v>218</v>
      </c>
      <c r="S18" s="23">
        <f>(R18/$X18)</f>
        <v>0.13531967721911856</v>
      </c>
      <c r="T18" s="6">
        <v>8</v>
      </c>
      <c r="U18" s="23">
        <f>(T18/$X18)</f>
        <v>4.9658597144630664E-3</v>
      </c>
      <c r="V18" s="7">
        <v>0</v>
      </c>
      <c r="W18" s="24">
        <f>(V18/$X18)</f>
        <v>0</v>
      </c>
      <c r="X18" s="6">
        <f>SUM(B18+D18+F18+H18+J18+L18+N18+P18+R18+T18+V18)</f>
        <v>1611</v>
      </c>
      <c r="Y18" s="23">
        <f>(X18/$X18)</f>
        <v>1</v>
      </c>
    </row>
    <row r="19" spans="1:25" x14ac:dyDescent="0.25">
      <c r="A19" s="40" t="s">
        <v>18</v>
      </c>
      <c r="B19" s="6">
        <f>SUM(B20:B23)</f>
        <v>1282</v>
      </c>
      <c r="C19" s="12">
        <f t="shared" si="8"/>
        <v>4.0604313812434678E-2</v>
      </c>
      <c r="D19" s="6">
        <f>SUM(D20:D23)</f>
        <v>8372</v>
      </c>
      <c r="E19" s="12">
        <f t="shared" si="0"/>
        <v>0.26516327241630505</v>
      </c>
      <c r="F19" s="6">
        <f>SUM(F20:F23)</f>
        <v>8367</v>
      </c>
      <c r="G19" s="12">
        <f t="shared" si="1"/>
        <v>0.26500490925791026</v>
      </c>
      <c r="H19" s="6">
        <f>SUM(H20:H23)</f>
        <v>5918</v>
      </c>
      <c r="I19" s="18">
        <f>(H19/$X19)</f>
        <v>0.18743863427612201</v>
      </c>
      <c r="J19" s="6">
        <f>SUM(J20:J23)</f>
        <v>3485</v>
      </c>
      <c r="K19" s="18">
        <f>(J19/$X19)</f>
        <v>0.11037912140119722</v>
      </c>
      <c r="L19" s="6">
        <f>SUM(L20:L23)</f>
        <v>1414</v>
      </c>
      <c r="M19" s="18">
        <f>(L19/$X19)</f>
        <v>4.4785101194058215E-2</v>
      </c>
      <c r="N19" s="6">
        <f>SUM(N20:N23)</f>
        <v>784</v>
      </c>
      <c r="O19" s="12">
        <f>(N19/$X19)</f>
        <v>2.4831343236309505E-2</v>
      </c>
      <c r="P19" s="6">
        <f>SUM(P20:P23)</f>
        <v>1007</v>
      </c>
      <c r="Q19" s="18">
        <f>(P19/$X19)</f>
        <v>3.1894340100718968E-2</v>
      </c>
      <c r="R19" s="6">
        <f>SUM(R20:R23)</f>
        <v>584</v>
      </c>
      <c r="S19" s="23">
        <f>(R19/$X19)</f>
        <v>1.8496816900516265E-2</v>
      </c>
      <c r="T19" s="6">
        <f>SUM(T20:T23)</f>
        <v>321</v>
      </c>
      <c r="U19" s="23">
        <f>(T19/$X19)</f>
        <v>1.0166914768948153E-2</v>
      </c>
      <c r="V19" s="7">
        <f>SUM(V20:V23)</f>
        <v>39</v>
      </c>
      <c r="W19" s="24">
        <f>(V19/$X19)</f>
        <v>1.2352326354796821E-3</v>
      </c>
      <c r="X19" s="6">
        <f>SUM(X20:X23)</f>
        <v>31573</v>
      </c>
      <c r="Y19" s="23">
        <f>(X19/$X19)</f>
        <v>1</v>
      </c>
    </row>
    <row r="20" spans="1:25" x14ac:dyDescent="0.25">
      <c r="A20" s="42" t="s">
        <v>19</v>
      </c>
      <c r="B20" s="9">
        <v>270</v>
      </c>
      <c r="C20" s="15">
        <f t="shared" si="8"/>
        <v>2.4206562668101131E-2</v>
      </c>
      <c r="D20" s="9">
        <v>2567</v>
      </c>
      <c r="E20" s="19">
        <f t="shared" si="0"/>
        <v>0.2301416532185763</v>
      </c>
      <c r="F20" s="9">
        <v>2692</v>
      </c>
      <c r="G20" s="19">
        <f t="shared" si="1"/>
        <v>0.24134839519454904</v>
      </c>
      <c r="H20" s="9">
        <v>2301</v>
      </c>
      <c r="I20" s="15">
        <f>(H20/$X20)</f>
        <v>0.2062937062937063</v>
      </c>
      <c r="J20" s="9">
        <v>1539</v>
      </c>
      <c r="K20" s="15">
        <f>(J20/$X20)</f>
        <v>0.13797740720817644</v>
      </c>
      <c r="L20" s="9">
        <v>658</v>
      </c>
      <c r="M20" s="15">
        <f>(L20/$X20)</f>
        <v>5.899228976152053E-2</v>
      </c>
      <c r="N20" s="9">
        <v>352</v>
      </c>
      <c r="O20" s="19">
        <f>(N20/$X20)</f>
        <v>3.1558185404339252E-2</v>
      </c>
      <c r="P20" s="9">
        <v>438</v>
      </c>
      <c r="Q20" s="15">
        <f>(P20/$X20)</f>
        <v>3.9268423883808502E-2</v>
      </c>
      <c r="R20" s="9">
        <v>249</v>
      </c>
      <c r="S20" s="22">
        <f>(R20/$X20)</f>
        <v>2.2323830016137709E-2</v>
      </c>
      <c r="T20" s="9">
        <v>88</v>
      </c>
      <c r="U20" s="22">
        <f>(T20/$X20)</f>
        <v>7.889546351084813E-3</v>
      </c>
      <c r="V20" s="10">
        <v>0</v>
      </c>
      <c r="W20" s="25">
        <f>(V20/$X20)</f>
        <v>0</v>
      </c>
      <c r="X20" s="9">
        <f>SUM(B20+D20+F20+H20+J20+L20+N20+P20+R20+T20)</f>
        <v>11154</v>
      </c>
      <c r="Y20" s="22">
        <f>(X20/$X20)</f>
        <v>1</v>
      </c>
    </row>
    <row r="21" spans="1:25" x14ac:dyDescent="0.25">
      <c r="A21" s="42" t="s">
        <v>20</v>
      </c>
      <c r="B21" s="9">
        <v>459</v>
      </c>
      <c r="C21" s="16">
        <f t="shared" si="8"/>
        <v>9.2335546167773078E-2</v>
      </c>
      <c r="D21" s="9">
        <v>1637</v>
      </c>
      <c r="E21" s="20">
        <f t="shared" si="0"/>
        <v>0.32930999798833233</v>
      </c>
      <c r="F21" s="9">
        <v>1693</v>
      </c>
      <c r="G21" s="20">
        <f t="shared" si="1"/>
        <v>0.34057533695433512</v>
      </c>
      <c r="H21" s="9">
        <v>728</v>
      </c>
      <c r="I21" s="16">
        <f>(H21/$X21)</f>
        <v>0.14644940655803662</v>
      </c>
      <c r="J21" s="9">
        <v>214</v>
      </c>
      <c r="K21" s="16">
        <f>(J21/$X21)</f>
        <v>4.3049688191510761E-2</v>
      </c>
      <c r="L21" s="9">
        <v>74</v>
      </c>
      <c r="M21" s="16">
        <f>(L21/$X21)</f>
        <v>1.4886340776503722E-2</v>
      </c>
      <c r="N21" s="9">
        <v>47</v>
      </c>
      <c r="O21" s="20">
        <f>(N21/$X21)</f>
        <v>9.4548380607523633E-3</v>
      </c>
      <c r="P21" s="9">
        <v>69</v>
      </c>
      <c r="Q21" s="16">
        <f>(P21/$X21)</f>
        <v>1.388050694025347E-2</v>
      </c>
      <c r="R21" s="9">
        <v>27</v>
      </c>
      <c r="S21" s="22">
        <f>(R21/$X21)</f>
        <v>5.4315027157513579E-3</v>
      </c>
      <c r="T21" s="9">
        <v>20</v>
      </c>
      <c r="U21" s="22">
        <f>(T21/$X21)</f>
        <v>4.0233353450010055E-3</v>
      </c>
      <c r="V21" s="10">
        <v>3</v>
      </c>
      <c r="W21" s="25">
        <f>(V21/$X21)</f>
        <v>6.0350030175015089E-4</v>
      </c>
      <c r="X21" s="9">
        <f>SUM(B21+D21+F21+H21+J21+L21+N21+P21+R21+T21+V21)</f>
        <v>4971</v>
      </c>
      <c r="Y21" s="22">
        <f>(X21/$X21)</f>
        <v>1</v>
      </c>
    </row>
    <row r="22" spans="1:25" x14ac:dyDescent="0.25">
      <c r="A22" s="42" t="s">
        <v>21</v>
      </c>
      <c r="B22" s="9">
        <v>310</v>
      </c>
      <c r="C22" s="16">
        <f t="shared" si="8"/>
        <v>3.1577875114597129E-2</v>
      </c>
      <c r="D22" s="9">
        <v>2596</v>
      </c>
      <c r="E22" s="20">
        <f t="shared" si="0"/>
        <v>0.26443923805643271</v>
      </c>
      <c r="F22" s="9">
        <v>2476</v>
      </c>
      <c r="G22" s="20">
        <f t="shared" si="1"/>
        <v>0.25221554446368544</v>
      </c>
      <c r="H22" s="9">
        <v>1900</v>
      </c>
      <c r="I22" s="16">
        <f t="shared" ref="I22:K23" si="11">(H22/$X22)</f>
        <v>0.19354181521849853</v>
      </c>
      <c r="J22" s="9">
        <v>1158</v>
      </c>
      <c r="K22" s="16">
        <f t="shared" si="11"/>
        <v>0.1179586431700112</v>
      </c>
      <c r="L22" s="9">
        <v>471</v>
      </c>
      <c r="M22" s="16">
        <f t="shared" ref="M22:M23" si="12">(L22/$X22)</f>
        <v>4.7977997351533054E-2</v>
      </c>
      <c r="N22" s="9">
        <v>266</v>
      </c>
      <c r="O22" s="20">
        <f t="shared" ref="O22:O23" si="13">(N22/$X22)</f>
        <v>2.7095854130589792E-2</v>
      </c>
      <c r="P22" s="9">
        <v>317</v>
      </c>
      <c r="Q22" s="16">
        <f t="shared" ref="Q22:Q23" si="14">(P22/$X22)</f>
        <v>3.2290923907507388E-2</v>
      </c>
      <c r="R22" s="9">
        <v>181</v>
      </c>
      <c r="S22" s="22">
        <f t="shared" ref="S22:S23" si="15">(R22/$X22)</f>
        <v>1.8437404502393808E-2</v>
      </c>
      <c r="T22" s="9">
        <v>142</v>
      </c>
      <c r="U22" s="22">
        <f t="shared" ref="U22:U23" si="16">(T22/$X22)</f>
        <v>1.4464704084750942E-2</v>
      </c>
      <c r="V22" s="10">
        <v>0</v>
      </c>
      <c r="W22" s="25">
        <f t="shared" ref="W22:W23" si="17">(V22/$X22)</f>
        <v>0</v>
      </c>
      <c r="X22" s="9">
        <f>SUM(B22+D22+F22+H22+J22+L22+N22+P22+R22+T22+V22)</f>
        <v>9817</v>
      </c>
      <c r="Y22" s="22">
        <f t="shared" ref="Y22:Y23" si="18">(X22/$X22)</f>
        <v>1</v>
      </c>
    </row>
    <row r="23" spans="1:25" x14ac:dyDescent="0.25">
      <c r="A23" s="42" t="s">
        <v>22</v>
      </c>
      <c r="B23" s="9">
        <v>243</v>
      </c>
      <c r="C23" s="17">
        <f t="shared" si="8"/>
        <v>4.3153969099627064E-2</v>
      </c>
      <c r="D23" s="9">
        <v>1572</v>
      </c>
      <c r="E23" s="26">
        <f t="shared" si="0"/>
        <v>0.27916888652104421</v>
      </c>
      <c r="F23" s="9">
        <v>1506</v>
      </c>
      <c r="G23" s="26">
        <f t="shared" si="1"/>
        <v>0.26744805540756528</v>
      </c>
      <c r="H23" s="9">
        <v>989</v>
      </c>
      <c r="I23" s="17">
        <f t="shared" si="11"/>
        <v>0.17563487835198011</v>
      </c>
      <c r="J23" s="9">
        <v>574</v>
      </c>
      <c r="K23" s="17">
        <f t="shared" si="11"/>
        <v>0.10193571301722607</v>
      </c>
      <c r="L23" s="9">
        <v>211</v>
      </c>
      <c r="M23" s="17">
        <f t="shared" si="12"/>
        <v>3.7471141893091815E-2</v>
      </c>
      <c r="N23" s="9">
        <v>119</v>
      </c>
      <c r="O23" s="26">
        <f t="shared" si="13"/>
        <v>2.1133013674302967E-2</v>
      </c>
      <c r="P23" s="9">
        <v>183</v>
      </c>
      <c r="Q23" s="17">
        <f t="shared" si="14"/>
        <v>3.2498668087373471E-2</v>
      </c>
      <c r="R23" s="9">
        <v>127</v>
      </c>
      <c r="S23" s="22">
        <f t="shared" si="15"/>
        <v>2.2553720475936779E-2</v>
      </c>
      <c r="T23" s="9">
        <v>71</v>
      </c>
      <c r="U23" s="22">
        <f t="shared" si="16"/>
        <v>1.2608772864500089E-2</v>
      </c>
      <c r="V23" s="10">
        <v>36</v>
      </c>
      <c r="W23" s="25">
        <f t="shared" si="17"/>
        <v>6.3931806073521573E-3</v>
      </c>
      <c r="X23" s="9">
        <f>SUM(B23+D23+F23+H23+J23+L23+N23+P23+R23+T23+V23)</f>
        <v>5631</v>
      </c>
      <c r="Y23" s="22">
        <f t="shared" si="18"/>
        <v>1</v>
      </c>
    </row>
    <row r="24" spans="1:25" x14ac:dyDescent="0.25">
      <c r="A24" s="40" t="s">
        <v>1</v>
      </c>
      <c r="B24" s="6">
        <f>B5+B18+B19</f>
        <v>3777</v>
      </c>
      <c r="C24" s="12">
        <f t="shared" si="8"/>
        <v>4.8217842005821375E-2</v>
      </c>
      <c r="D24" s="6">
        <f>D5+D18+D19</f>
        <v>19471</v>
      </c>
      <c r="E24" s="12">
        <f t="shared" si="0"/>
        <v>0.24857018842873921</v>
      </c>
      <c r="F24" s="6">
        <f>F5+F18+F19</f>
        <v>16395</v>
      </c>
      <c r="G24" s="12">
        <f t="shared" si="1"/>
        <v>0.20930143491804115</v>
      </c>
      <c r="H24" s="6">
        <f>H5+H18+H19</f>
        <v>12710</v>
      </c>
      <c r="I24" s="18">
        <f>(H24/$X24)</f>
        <v>0.16225808098861258</v>
      </c>
      <c r="J24" s="6">
        <f>J5+J18+J19</f>
        <v>10117</v>
      </c>
      <c r="K24" s="17">
        <f>(J24/$X24)</f>
        <v>0.12915538987897665</v>
      </c>
      <c r="L24" s="6">
        <f>L5+L18+L19</f>
        <v>5327</v>
      </c>
      <c r="M24" s="18">
        <f>(L24/$X24)</f>
        <v>6.8005412858091197E-2</v>
      </c>
      <c r="N24" s="6">
        <f>N5+N18+N19</f>
        <v>3313</v>
      </c>
      <c r="O24" s="12">
        <f>(N24/$X24)</f>
        <v>4.2294336924883831E-2</v>
      </c>
      <c r="P24" s="6">
        <f>P5+P18+P19</f>
        <v>4083</v>
      </c>
      <c r="Q24" s="18">
        <f>(P24/$X24)</f>
        <v>5.2124291477301743E-2</v>
      </c>
      <c r="R24" s="6">
        <f>R5+R18+R19</f>
        <v>2309</v>
      </c>
      <c r="S24" s="23">
        <f>(R24/$X24)</f>
        <v>2.9477097482510341E-2</v>
      </c>
      <c r="T24" s="6">
        <f>T5+T18+T19</f>
        <v>785</v>
      </c>
      <c r="U24" s="23">
        <f>(T24/$X24)</f>
        <v>1.0021447173568912E-2</v>
      </c>
      <c r="V24" s="7">
        <f>V5+V18+V19</f>
        <v>45</v>
      </c>
      <c r="W24" s="24">
        <f>(V24/$X24)</f>
        <v>5.7447786345299497E-4</v>
      </c>
      <c r="X24" s="6">
        <f>SUM(X5+X18+X19)</f>
        <v>78332</v>
      </c>
      <c r="Y24" s="23">
        <f>(X24/$X24)</f>
        <v>1</v>
      </c>
    </row>
    <row r="25" spans="1:25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5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A27" s="54" t="s">
        <v>56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25" right="0.25" top="0.75" bottom="0.75" header="0.3" footer="0.3"/>
  <pageSetup scale="6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0" sqref="V20"/>
    </sheetView>
  </sheetViews>
  <sheetFormatPr defaultRowHeight="15" x14ac:dyDescent="0.25"/>
  <cols>
    <col min="1" max="1" width="28.7109375" customWidth="1"/>
    <col min="2" max="23" width="6.7109375" customWidth="1"/>
    <col min="24" max="24" width="7.7109375" bestFit="1" customWidth="1"/>
    <col min="25" max="25" width="7.28515625" bestFit="1" customWidth="1"/>
  </cols>
  <sheetData>
    <row r="1" spans="1:25" ht="15.75" x14ac:dyDescent="0.2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5">
      <c r="A4" s="39"/>
      <c r="B4" s="2" t="s">
        <v>2</v>
      </c>
      <c r="C4" s="3" t="s">
        <v>3</v>
      </c>
      <c r="D4" s="2"/>
      <c r="E4" s="3" t="s">
        <v>3</v>
      </c>
      <c r="F4" s="2"/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x14ac:dyDescent="0.25">
      <c r="A5" s="40" t="s">
        <v>4</v>
      </c>
      <c r="B5" s="5">
        <f>SUM(B6:B17)</f>
        <v>2513</v>
      </c>
      <c r="C5" s="18">
        <f>(B5/$X5)</f>
        <v>5.2453609968899369E-2</v>
      </c>
      <c r="D5" s="5">
        <f>SUM(D6:D17)</f>
        <v>11110</v>
      </c>
      <c r="E5" s="12">
        <f t="shared" ref="E5:E24" si="0">(D5/$X5)</f>
        <v>0.23189797324093595</v>
      </c>
      <c r="F5" s="5">
        <f>SUM(F6:F17)</f>
        <v>8426</v>
      </c>
      <c r="G5" s="12">
        <f>(F5/$X5)</f>
        <v>0.17587509653718508</v>
      </c>
      <c r="H5" s="5">
        <f>SUM(H6:H17)</f>
        <v>7242</v>
      </c>
      <c r="I5" s="18">
        <f>(H5/$X5)</f>
        <v>0.1511615771566929</v>
      </c>
      <c r="J5" s="5">
        <f>SUM(J6:J17)</f>
        <v>6990</v>
      </c>
      <c r="K5" s="28">
        <f>(J5/$X5)</f>
        <v>0.14590160512638545</v>
      </c>
      <c r="L5" s="5">
        <f>SUM(L6:L17)</f>
        <v>3880</v>
      </c>
      <c r="M5" s="18">
        <f>(L5/$X5)</f>
        <v>8.0986870942829109E-2</v>
      </c>
      <c r="N5" s="5">
        <f>SUM(N6:N17)</f>
        <v>2468</v>
      </c>
      <c r="O5" s="12">
        <f>(N5/$X5)</f>
        <v>5.1514329249201608E-2</v>
      </c>
      <c r="P5" s="5">
        <f>SUM(P6:P17)</f>
        <v>2981</v>
      </c>
      <c r="Q5" s="18">
        <f>(P5/$X5)</f>
        <v>6.2222129453756082E-2</v>
      </c>
      <c r="R5" s="5">
        <f>SUM(R6:R17)</f>
        <v>1790</v>
      </c>
      <c r="S5" s="21">
        <f>(R5/$X5)</f>
        <v>3.7362499739088686E-2</v>
      </c>
      <c r="T5" s="5">
        <f>SUM(T6:T17)</f>
        <v>491</v>
      </c>
      <c r="U5" s="23">
        <f>(T5/$X5)</f>
        <v>1.0248596297146674E-2</v>
      </c>
      <c r="V5" s="5">
        <f>SUM(V6:V17)</f>
        <v>18</v>
      </c>
      <c r="W5" s="24">
        <f>(V5/$X5)</f>
        <v>3.7571228787910412E-4</v>
      </c>
      <c r="X5" s="6">
        <f>SUM(X6:X17)</f>
        <v>47909</v>
      </c>
      <c r="Y5" s="23">
        <f>(X5/$X5)</f>
        <v>1</v>
      </c>
    </row>
    <row r="6" spans="1:25" x14ac:dyDescent="0.25">
      <c r="A6" s="41" t="s">
        <v>5</v>
      </c>
      <c r="B6" s="44">
        <v>220</v>
      </c>
      <c r="C6" s="16">
        <f>(B6/$X6)</f>
        <v>0.11840688912809473</v>
      </c>
      <c r="D6" s="35">
        <v>362</v>
      </c>
      <c r="E6" s="15">
        <f t="shared" si="0"/>
        <v>0.19483315392895587</v>
      </c>
      <c r="F6" s="35">
        <v>233</v>
      </c>
      <c r="G6" s="15">
        <f t="shared" ref="G6:G24" si="1">(F6/$X6)</f>
        <v>0.12540365984930033</v>
      </c>
      <c r="H6" s="35">
        <v>221</v>
      </c>
      <c r="I6" s="15">
        <f t="shared" ref="I6:K17" si="2">(H6/$X6)</f>
        <v>0.11894510226049515</v>
      </c>
      <c r="J6" s="35">
        <v>236</v>
      </c>
      <c r="K6" s="29">
        <f t="shared" si="2"/>
        <v>0.12701829924650163</v>
      </c>
      <c r="L6" s="35">
        <v>164</v>
      </c>
      <c r="M6" s="15">
        <f t="shared" ref="M6:O17" si="3">(L6/$X6)</f>
        <v>8.8266953713670618E-2</v>
      </c>
      <c r="N6" s="35">
        <v>125</v>
      </c>
      <c r="O6" s="15">
        <f t="shared" si="3"/>
        <v>6.727664155005382E-2</v>
      </c>
      <c r="P6">
        <v>169</v>
      </c>
      <c r="Q6" s="15">
        <f t="shared" ref="Q6:Q17" si="4">(P6/$X6)</f>
        <v>9.0958019375672772E-2</v>
      </c>
      <c r="R6">
        <v>103</v>
      </c>
      <c r="S6" s="22">
        <f>(R6/$X6)</f>
        <v>5.5435952637244351E-2</v>
      </c>
      <c r="T6">
        <v>25</v>
      </c>
      <c r="U6" s="22">
        <f t="shared" ref="U6:U17" si="5">(T6/$X6)</f>
        <v>1.3455328310010764E-2</v>
      </c>
      <c r="V6" s="47">
        <v>0</v>
      </c>
      <c r="W6" s="25">
        <f t="shared" ref="W6:W17" si="6">(V6/$X6)</f>
        <v>0</v>
      </c>
      <c r="X6" s="9">
        <f>SUM(B6+D6+F6+H6+J6+L6+N6+P6+R6+T6+V6)</f>
        <v>1858</v>
      </c>
      <c r="Y6" s="22">
        <f t="shared" ref="Y6:Y17" si="7">(X6/$X6)</f>
        <v>1</v>
      </c>
    </row>
    <row r="7" spans="1:25" x14ac:dyDescent="0.25">
      <c r="A7" s="42" t="s">
        <v>6</v>
      </c>
      <c r="B7" s="44">
        <v>129</v>
      </c>
      <c r="C7" s="16">
        <f t="shared" ref="C7:C24" si="8">(B7/$X7)</f>
        <v>3.9209726443768994E-2</v>
      </c>
      <c r="D7" s="35">
        <v>399</v>
      </c>
      <c r="E7" s="16">
        <f t="shared" si="0"/>
        <v>0.12127659574468085</v>
      </c>
      <c r="F7" s="35">
        <v>435</v>
      </c>
      <c r="G7" s="16">
        <f t="shared" si="1"/>
        <v>0.13221884498480244</v>
      </c>
      <c r="H7" s="35">
        <v>518</v>
      </c>
      <c r="I7" s="16">
        <f t="shared" si="2"/>
        <v>0.1574468085106383</v>
      </c>
      <c r="J7" s="35">
        <v>642</v>
      </c>
      <c r="K7" s="16">
        <f t="shared" si="2"/>
        <v>0.19513677811550151</v>
      </c>
      <c r="L7" s="35">
        <v>397</v>
      </c>
      <c r="M7" s="16">
        <f t="shared" si="3"/>
        <v>0.12066869300911855</v>
      </c>
      <c r="N7" s="35">
        <v>254</v>
      </c>
      <c r="O7" s="16">
        <f t="shared" si="3"/>
        <v>7.7203647416413376E-2</v>
      </c>
      <c r="P7">
        <v>330</v>
      </c>
      <c r="Q7" s="16">
        <f t="shared" si="4"/>
        <v>0.10030395136778116</v>
      </c>
      <c r="R7">
        <v>149</v>
      </c>
      <c r="S7" s="22">
        <f t="shared" ref="S7:S17" si="9">(R7/$X7)</f>
        <v>4.5288753799392095E-2</v>
      </c>
      <c r="T7">
        <v>37</v>
      </c>
      <c r="U7" s="22">
        <f t="shared" si="5"/>
        <v>1.1246200607902736E-2</v>
      </c>
      <c r="V7" s="47">
        <v>0</v>
      </c>
      <c r="W7" s="25">
        <f t="shared" si="6"/>
        <v>0</v>
      </c>
      <c r="X7" s="9">
        <f>SUM(B7+D7+F7+H7+J7+L7+N7+P7+R7+T7+V7)</f>
        <v>3290</v>
      </c>
      <c r="Y7" s="22">
        <f t="shared" si="7"/>
        <v>1</v>
      </c>
    </row>
    <row r="8" spans="1:25" x14ac:dyDescent="0.25">
      <c r="A8" s="42" t="s">
        <v>7</v>
      </c>
      <c r="B8" s="44">
        <v>419</v>
      </c>
      <c r="C8" s="16">
        <f t="shared" si="8"/>
        <v>5.9720638540478904E-2</v>
      </c>
      <c r="D8" s="35">
        <v>1488</v>
      </c>
      <c r="E8" s="16">
        <f t="shared" si="0"/>
        <v>0.2120866590649943</v>
      </c>
      <c r="F8" s="35">
        <v>1248</v>
      </c>
      <c r="G8" s="16">
        <f t="shared" si="1"/>
        <v>0.17787913340935005</v>
      </c>
      <c r="H8" s="35">
        <v>1049</v>
      </c>
      <c r="I8" s="16">
        <f t="shared" si="2"/>
        <v>0.14951539338654504</v>
      </c>
      <c r="J8" s="35">
        <v>1029</v>
      </c>
      <c r="K8" s="16">
        <f>(J8/$X8)</f>
        <v>0.14666476624857469</v>
      </c>
      <c r="L8" s="35">
        <v>590</v>
      </c>
      <c r="M8" s="16">
        <f t="shared" si="3"/>
        <v>8.4093500570125421E-2</v>
      </c>
      <c r="N8" s="35">
        <v>398</v>
      </c>
      <c r="O8" s="16">
        <f t="shared" si="3"/>
        <v>5.6727480045610033E-2</v>
      </c>
      <c r="P8">
        <v>454</v>
      </c>
      <c r="Q8" s="16">
        <f t="shared" si="4"/>
        <v>6.470923603192702E-2</v>
      </c>
      <c r="R8">
        <v>279</v>
      </c>
      <c r="S8" s="22">
        <f t="shared" si="9"/>
        <v>3.9766248574686434E-2</v>
      </c>
      <c r="T8">
        <v>62</v>
      </c>
      <c r="U8" s="22">
        <f t="shared" si="5"/>
        <v>8.8369441277080952E-3</v>
      </c>
      <c r="V8" s="47">
        <v>0</v>
      </c>
      <c r="W8" s="25">
        <f t="shared" si="6"/>
        <v>0</v>
      </c>
      <c r="X8" s="9">
        <f>SUM(B8+D8+F8+H8+J8+L8+N8+P8+R8+T8+V8)</f>
        <v>7016</v>
      </c>
      <c r="Y8" s="22">
        <f t="shared" si="7"/>
        <v>1</v>
      </c>
    </row>
    <row r="9" spans="1:25" x14ac:dyDescent="0.25">
      <c r="A9" s="42" t="s">
        <v>8</v>
      </c>
      <c r="B9" s="44">
        <v>242</v>
      </c>
      <c r="C9" s="16">
        <f t="shared" si="8"/>
        <v>4.828411811652035E-2</v>
      </c>
      <c r="D9" s="35">
        <v>1053</v>
      </c>
      <c r="E9" s="16">
        <f t="shared" si="0"/>
        <v>0.21009577015163608</v>
      </c>
      <c r="F9" s="35">
        <v>865</v>
      </c>
      <c r="G9" s="16">
        <f t="shared" si="1"/>
        <v>0.17258579409417399</v>
      </c>
      <c r="H9" s="35">
        <v>704</v>
      </c>
      <c r="I9" s="16">
        <f t="shared" si="2"/>
        <v>0.14046288906624102</v>
      </c>
      <c r="J9" s="35">
        <v>781</v>
      </c>
      <c r="K9" s="16">
        <f>(J9/$X9)</f>
        <v>0.15582601755786113</v>
      </c>
      <c r="L9" s="35">
        <v>444</v>
      </c>
      <c r="M9" s="16">
        <f t="shared" si="3"/>
        <v>8.8587390263367913E-2</v>
      </c>
      <c r="N9" s="35">
        <v>308</v>
      </c>
      <c r="O9" s="16">
        <f t="shared" si="3"/>
        <v>6.1452513966480445E-2</v>
      </c>
      <c r="P9">
        <v>331</v>
      </c>
      <c r="Q9" s="16">
        <f t="shared" si="4"/>
        <v>6.6041500399042302E-2</v>
      </c>
      <c r="R9">
        <v>223</v>
      </c>
      <c r="S9" s="22">
        <f t="shared" si="9"/>
        <v>4.4493216280925778E-2</v>
      </c>
      <c r="T9">
        <v>45</v>
      </c>
      <c r="U9" s="22">
        <f t="shared" si="5"/>
        <v>8.9784517158818834E-3</v>
      </c>
      <c r="V9" s="47">
        <v>16</v>
      </c>
      <c r="W9" s="25">
        <f t="shared" si="6"/>
        <v>3.1923383878691143E-3</v>
      </c>
      <c r="X9" s="9">
        <f>SUM(B9+D9+F9+H9+J9+L9+N9+P9+R9+T9+V9)</f>
        <v>5012</v>
      </c>
      <c r="Y9" s="22">
        <f t="shared" si="7"/>
        <v>1</v>
      </c>
    </row>
    <row r="10" spans="1:25" x14ac:dyDescent="0.25">
      <c r="A10" s="42" t="s">
        <v>9</v>
      </c>
      <c r="B10" s="44">
        <v>246</v>
      </c>
      <c r="C10" s="16">
        <f t="shared" si="8"/>
        <v>4.0979510244877559E-2</v>
      </c>
      <c r="D10" s="35">
        <v>1679</v>
      </c>
      <c r="E10" s="16">
        <f t="shared" si="0"/>
        <v>0.27969348659003829</v>
      </c>
      <c r="F10" s="35">
        <v>1191</v>
      </c>
      <c r="G10" s="16">
        <f t="shared" si="1"/>
        <v>0.19840079960019991</v>
      </c>
      <c r="H10" s="35">
        <v>936</v>
      </c>
      <c r="I10" s="16">
        <f t="shared" si="2"/>
        <v>0.15592203898050974</v>
      </c>
      <c r="J10" s="35">
        <v>796</v>
      </c>
      <c r="K10" s="16">
        <f t="shared" si="2"/>
        <v>0.13260036648342496</v>
      </c>
      <c r="L10" s="35">
        <v>394</v>
      </c>
      <c r="M10" s="16">
        <f t="shared" si="3"/>
        <v>6.5633849741795772E-2</v>
      </c>
      <c r="N10" s="35">
        <v>251</v>
      </c>
      <c r="O10" s="16">
        <f t="shared" si="3"/>
        <v>4.1812427119773447E-2</v>
      </c>
      <c r="P10">
        <v>284</v>
      </c>
      <c r="Q10" s="16">
        <f t="shared" si="4"/>
        <v>4.7309678494086294E-2</v>
      </c>
      <c r="R10">
        <v>191</v>
      </c>
      <c r="S10" s="22">
        <f t="shared" si="9"/>
        <v>3.181742462102282E-2</v>
      </c>
      <c r="T10">
        <v>33</v>
      </c>
      <c r="U10" s="22">
        <f t="shared" si="5"/>
        <v>5.4972513743128436E-3</v>
      </c>
      <c r="V10" s="47">
        <v>2</v>
      </c>
      <c r="W10" s="25">
        <f t="shared" si="6"/>
        <v>3.3316674995835418E-4</v>
      </c>
      <c r="X10" s="9">
        <f t="shared" ref="X10:X17" si="10">SUM(B10+D10+F10+H10+J10+L10+N10+P10+R10+T10+V10)</f>
        <v>6003</v>
      </c>
      <c r="Y10" s="22">
        <f t="shared" si="7"/>
        <v>1</v>
      </c>
    </row>
    <row r="11" spans="1:25" x14ac:dyDescent="0.25">
      <c r="A11" s="42" t="s">
        <v>10</v>
      </c>
      <c r="B11" s="44">
        <v>104</v>
      </c>
      <c r="C11" s="16">
        <f t="shared" si="8"/>
        <v>4.0832351786415394E-2</v>
      </c>
      <c r="D11" s="35">
        <v>581</v>
      </c>
      <c r="E11" s="16">
        <f t="shared" si="0"/>
        <v>0.22811150372987829</v>
      </c>
      <c r="F11" s="35">
        <v>462</v>
      </c>
      <c r="G11" s="16">
        <f t="shared" si="1"/>
        <v>0.18138987043580684</v>
      </c>
      <c r="H11" s="35">
        <v>435</v>
      </c>
      <c r="I11" s="16">
        <f t="shared" si="2"/>
        <v>0.17078916372202591</v>
      </c>
      <c r="J11" s="35">
        <v>382</v>
      </c>
      <c r="K11" s="16">
        <f t="shared" si="2"/>
        <v>0.14998036906164114</v>
      </c>
      <c r="L11" s="35">
        <v>183</v>
      </c>
      <c r="M11" s="16">
        <f t="shared" si="3"/>
        <v>7.1849234393404002E-2</v>
      </c>
      <c r="N11" s="35">
        <v>121</v>
      </c>
      <c r="O11" s="16">
        <f t="shared" si="3"/>
        <v>4.7506870828425599E-2</v>
      </c>
      <c r="P11">
        <v>169</v>
      </c>
      <c r="Q11" s="16">
        <f t="shared" si="4"/>
        <v>6.6352571652925005E-2</v>
      </c>
      <c r="R11">
        <v>88</v>
      </c>
      <c r="S11" s="22">
        <f t="shared" si="9"/>
        <v>3.4550451511582252E-2</v>
      </c>
      <c r="T11">
        <v>22</v>
      </c>
      <c r="U11" s="22">
        <f t="shared" si="5"/>
        <v>8.6376128778955629E-3</v>
      </c>
      <c r="V11" s="47">
        <v>0</v>
      </c>
      <c r="W11" s="25">
        <f t="shared" si="6"/>
        <v>0</v>
      </c>
      <c r="X11" s="9">
        <f t="shared" si="10"/>
        <v>2547</v>
      </c>
      <c r="Y11" s="22">
        <f t="shared" si="7"/>
        <v>1</v>
      </c>
    </row>
    <row r="12" spans="1:25" x14ac:dyDescent="0.25">
      <c r="A12" s="42" t="s">
        <v>11</v>
      </c>
      <c r="B12" s="44">
        <v>347</v>
      </c>
      <c r="C12" s="16">
        <f>(B12/$X12)</f>
        <v>5.5635722302388967E-2</v>
      </c>
      <c r="D12" s="35">
        <v>1632</v>
      </c>
      <c r="E12" s="16">
        <f>(D12/$X12)</f>
        <v>0.26166426166426165</v>
      </c>
      <c r="F12" s="35">
        <v>1164</v>
      </c>
      <c r="G12" s="16">
        <f>(F12/$X12)</f>
        <v>0.18662818662818662</v>
      </c>
      <c r="H12" s="35">
        <v>908</v>
      </c>
      <c r="I12" s="16">
        <f>(H12/$X12)</f>
        <v>0.14558281224947892</v>
      </c>
      <c r="J12" s="35">
        <v>874</v>
      </c>
      <c r="K12" s="16">
        <f>(J12/$X12)</f>
        <v>0.14013147346480681</v>
      </c>
      <c r="L12" s="35">
        <v>487</v>
      </c>
      <c r="M12" s="16">
        <f>(L12/$X12)</f>
        <v>7.8082411415744749E-2</v>
      </c>
      <c r="N12" s="35">
        <v>268</v>
      </c>
      <c r="O12" s="16">
        <f>(N12/$X12)</f>
        <v>4.2969376302709639E-2</v>
      </c>
      <c r="P12">
        <v>329</v>
      </c>
      <c r="Q12" s="16">
        <f>(P12/$X12)</f>
        <v>5.2749719416386086E-2</v>
      </c>
      <c r="R12">
        <v>199</v>
      </c>
      <c r="S12" s="22">
        <f>(R12/$X12)</f>
        <v>3.1906365239698573E-2</v>
      </c>
      <c r="T12">
        <v>29</v>
      </c>
      <c r="U12" s="22">
        <f>(T12/$X12)</f>
        <v>4.6496713163379829E-3</v>
      </c>
      <c r="V12" s="47">
        <v>0</v>
      </c>
      <c r="W12" s="25">
        <f>(V12/$X12)</f>
        <v>0</v>
      </c>
      <c r="X12" s="9">
        <f t="shared" si="10"/>
        <v>6237</v>
      </c>
      <c r="Y12" s="22">
        <f>(X12/$X12)</f>
        <v>1</v>
      </c>
    </row>
    <row r="13" spans="1:25" x14ac:dyDescent="0.25">
      <c r="A13" s="42" t="s">
        <v>12</v>
      </c>
      <c r="B13" s="44">
        <v>137</v>
      </c>
      <c r="C13" s="16">
        <f>(B13/$X13)</f>
        <v>0.10546574287913779</v>
      </c>
      <c r="D13" s="35">
        <v>298</v>
      </c>
      <c r="E13" s="16">
        <f>(D13/$X13)</f>
        <v>0.22940723633564281</v>
      </c>
      <c r="F13" s="35">
        <v>197</v>
      </c>
      <c r="G13" s="16">
        <f>(F13/$X13)</f>
        <v>0.15165511932255582</v>
      </c>
      <c r="H13" s="35">
        <v>150</v>
      </c>
      <c r="I13" s="16">
        <f>(H13/$X13)</f>
        <v>0.11547344110854503</v>
      </c>
      <c r="J13" s="35">
        <v>164</v>
      </c>
      <c r="K13" s="16">
        <f>(J13/$X13)</f>
        <v>0.12625096227867591</v>
      </c>
      <c r="L13" s="35">
        <v>80</v>
      </c>
      <c r="M13" s="16">
        <f>(L13/$X13)</f>
        <v>6.1585835257890686E-2</v>
      </c>
      <c r="N13" s="35">
        <v>49</v>
      </c>
      <c r="O13" s="16">
        <f>(N13/$X13)</f>
        <v>3.7721324095458045E-2</v>
      </c>
      <c r="P13">
        <v>78</v>
      </c>
      <c r="Q13" s="16">
        <f>(P13/$X13)</f>
        <v>6.0046189376443418E-2</v>
      </c>
      <c r="R13">
        <v>52</v>
      </c>
      <c r="S13" s="22">
        <f>(R13/$X13)</f>
        <v>4.0030792917628948E-2</v>
      </c>
      <c r="T13">
        <v>94</v>
      </c>
      <c r="U13" s="22">
        <f>(T13/$X13)</f>
        <v>7.2363356428021552E-2</v>
      </c>
      <c r="V13" s="47">
        <v>0</v>
      </c>
      <c r="W13" s="25">
        <f>(V13/$X13)</f>
        <v>0</v>
      </c>
      <c r="X13" s="9">
        <f t="shared" si="10"/>
        <v>1299</v>
      </c>
      <c r="Y13" s="22">
        <f>(X13/$X13)</f>
        <v>1</v>
      </c>
    </row>
    <row r="14" spans="1:25" x14ac:dyDescent="0.25">
      <c r="A14" s="42" t="s">
        <v>13</v>
      </c>
      <c r="B14" s="44">
        <v>241</v>
      </c>
      <c r="C14" s="16">
        <f t="shared" si="8"/>
        <v>4.4522445963421392E-2</v>
      </c>
      <c r="D14" s="35">
        <v>1279</v>
      </c>
      <c r="E14" s="16">
        <f t="shared" si="0"/>
        <v>0.23628302235359319</v>
      </c>
      <c r="F14" s="35">
        <v>1052</v>
      </c>
      <c r="G14" s="16">
        <f t="shared" si="1"/>
        <v>0.19434694254572327</v>
      </c>
      <c r="H14" s="35">
        <v>941</v>
      </c>
      <c r="I14" s="16">
        <f t="shared" si="2"/>
        <v>0.17384075374099389</v>
      </c>
      <c r="J14" s="35">
        <v>798</v>
      </c>
      <c r="K14" s="16">
        <f t="shared" si="2"/>
        <v>0.14742287086643266</v>
      </c>
      <c r="L14" s="35">
        <v>394</v>
      </c>
      <c r="M14" s="16">
        <f t="shared" si="3"/>
        <v>7.2787733234805099E-2</v>
      </c>
      <c r="N14" s="35">
        <v>238</v>
      </c>
      <c r="O14" s="16">
        <f t="shared" si="3"/>
        <v>4.3968224644374651E-2</v>
      </c>
      <c r="P14">
        <v>269</v>
      </c>
      <c r="Q14" s="16">
        <f t="shared" si="4"/>
        <v>4.9695178274524292E-2</v>
      </c>
      <c r="R14">
        <v>169</v>
      </c>
      <c r="S14" s="22">
        <f t="shared" si="9"/>
        <v>3.122113430629965E-2</v>
      </c>
      <c r="T14">
        <v>32</v>
      </c>
      <c r="U14" s="22">
        <f t="shared" si="5"/>
        <v>5.9116940698318863E-3</v>
      </c>
      <c r="V14" s="47">
        <v>0</v>
      </c>
      <c r="W14" s="25">
        <f t="shared" si="6"/>
        <v>0</v>
      </c>
      <c r="X14" s="9">
        <f t="shared" si="10"/>
        <v>5413</v>
      </c>
      <c r="Y14" s="22">
        <f t="shared" si="7"/>
        <v>1</v>
      </c>
    </row>
    <row r="15" spans="1:25" x14ac:dyDescent="0.25">
      <c r="A15" s="42" t="s">
        <v>14</v>
      </c>
      <c r="B15" s="44">
        <v>99</v>
      </c>
      <c r="C15" s="16">
        <f t="shared" si="8"/>
        <v>7.415730337078652E-2</v>
      </c>
      <c r="D15" s="35">
        <v>374</v>
      </c>
      <c r="E15" s="16">
        <f t="shared" si="0"/>
        <v>0.2801498127340824</v>
      </c>
      <c r="F15" s="35">
        <v>190</v>
      </c>
      <c r="G15" s="16">
        <f t="shared" si="1"/>
        <v>0.14232209737827714</v>
      </c>
      <c r="H15" s="35">
        <v>160</v>
      </c>
      <c r="I15" s="16">
        <f t="shared" si="2"/>
        <v>0.1198501872659176</v>
      </c>
      <c r="J15" s="35">
        <v>179</v>
      </c>
      <c r="K15" s="16">
        <f t="shared" si="2"/>
        <v>0.13408239700374533</v>
      </c>
      <c r="L15" s="35">
        <v>86</v>
      </c>
      <c r="M15" s="16">
        <f t="shared" si="3"/>
        <v>6.4419475655430714E-2</v>
      </c>
      <c r="N15" s="35">
        <v>72</v>
      </c>
      <c r="O15" s="16">
        <f t="shared" si="3"/>
        <v>5.3932584269662923E-2</v>
      </c>
      <c r="P15">
        <v>112</v>
      </c>
      <c r="Q15" s="16">
        <f t="shared" si="4"/>
        <v>8.3895131086142327E-2</v>
      </c>
      <c r="R15">
        <v>50</v>
      </c>
      <c r="S15" s="22">
        <f t="shared" si="9"/>
        <v>3.7453183520599252E-2</v>
      </c>
      <c r="T15">
        <v>13</v>
      </c>
      <c r="U15" s="22">
        <f t="shared" si="5"/>
        <v>9.7378277153558051E-3</v>
      </c>
      <c r="V15" s="47">
        <v>0</v>
      </c>
      <c r="W15" s="25">
        <f t="shared" si="6"/>
        <v>0</v>
      </c>
      <c r="X15" s="9">
        <f t="shared" si="10"/>
        <v>1335</v>
      </c>
      <c r="Y15" s="22">
        <f t="shared" si="7"/>
        <v>1</v>
      </c>
    </row>
    <row r="16" spans="1:25" x14ac:dyDescent="0.25">
      <c r="A16" s="42" t="s">
        <v>15</v>
      </c>
      <c r="B16" s="44">
        <v>180</v>
      </c>
      <c r="C16" s="16">
        <f t="shared" si="8"/>
        <v>4.5033775331498625E-2</v>
      </c>
      <c r="D16" s="35">
        <v>954</v>
      </c>
      <c r="E16" s="16">
        <f t="shared" si="0"/>
        <v>0.23867900925694271</v>
      </c>
      <c r="F16" s="35">
        <v>587</v>
      </c>
      <c r="G16" s="16">
        <f t="shared" si="1"/>
        <v>0.14686014510883164</v>
      </c>
      <c r="H16" s="35">
        <v>577</v>
      </c>
      <c r="I16" s="16">
        <f t="shared" si="2"/>
        <v>0.14435826870152615</v>
      </c>
      <c r="J16" s="35">
        <v>600</v>
      </c>
      <c r="K16" s="16">
        <f t="shared" si="2"/>
        <v>0.15011258443832876</v>
      </c>
      <c r="L16" s="35">
        <v>363</v>
      </c>
      <c r="M16" s="16">
        <f t="shared" si="3"/>
        <v>9.0818113585188889E-2</v>
      </c>
      <c r="N16" s="35">
        <v>228</v>
      </c>
      <c r="O16" s="16">
        <f t="shared" si="3"/>
        <v>5.7042782086564922E-2</v>
      </c>
      <c r="P16">
        <v>272</v>
      </c>
      <c r="Q16" s="16">
        <f t="shared" si="4"/>
        <v>6.8051038278709036E-2</v>
      </c>
      <c r="R16">
        <v>180</v>
      </c>
      <c r="S16" s="22">
        <f t="shared" si="9"/>
        <v>4.5033775331498625E-2</v>
      </c>
      <c r="T16">
        <v>56</v>
      </c>
      <c r="U16" s="22">
        <f t="shared" si="5"/>
        <v>1.4010507880910683E-2</v>
      </c>
      <c r="V16" s="47">
        <v>0</v>
      </c>
      <c r="W16" s="25">
        <f t="shared" si="6"/>
        <v>0</v>
      </c>
      <c r="X16" s="9">
        <f t="shared" si="10"/>
        <v>3997</v>
      </c>
      <c r="Y16" s="22">
        <f t="shared" si="7"/>
        <v>1</v>
      </c>
    </row>
    <row r="17" spans="1:25" x14ac:dyDescent="0.25">
      <c r="A17" s="43" t="s">
        <v>16</v>
      </c>
      <c r="B17" s="44">
        <v>149</v>
      </c>
      <c r="C17" s="17">
        <f t="shared" si="8"/>
        <v>3.8185545873910813E-2</v>
      </c>
      <c r="D17" s="35">
        <v>1011</v>
      </c>
      <c r="E17" s="17">
        <f t="shared" si="0"/>
        <v>0.25909789851358278</v>
      </c>
      <c r="F17" s="35">
        <v>802</v>
      </c>
      <c r="G17" s="17">
        <f t="shared" si="1"/>
        <v>0.20553562275756024</v>
      </c>
      <c r="H17" s="35">
        <v>643</v>
      </c>
      <c r="I17" s="16">
        <f t="shared" si="2"/>
        <v>0.16478728856996411</v>
      </c>
      <c r="J17" s="35">
        <v>509</v>
      </c>
      <c r="K17" s="17">
        <f t="shared" si="2"/>
        <v>0.13044592516658124</v>
      </c>
      <c r="L17" s="35">
        <v>298</v>
      </c>
      <c r="M17" s="16">
        <f t="shared" si="3"/>
        <v>7.6371091747821626E-2</v>
      </c>
      <c r="N17" s="35">
        <v>156</v>
      </c>
      <c r="O17" s="17">
        <f t="shared" si="3"/>
        <v>3.9979497693490518E-2</v>
      </c>
      <c r="P17">
        <v>184</v>
      </c>
      <c r="Q17" s="16">
        <f t="shared" si="4"/>
        <v>4.715530497180933E-2</v>
      </c>
      <c r="R17">
        <v>107</v>
      </c>
      <c r="S17" s="22">
        <f t="shared" si="9"/>
        <v>2.7421834956432599E-2</v>
      </c>
      <c r="T17">
        <v>43</v>
      </c>
      <c r="U17" s="22">
        <f t="shared" si="5"/>
        <v>1.1019989748846746E-2</v>
      </c>
      <c r="V17" s="47">
        <v>0</v>
      </c>
      <c r="W17" s="25">
        <f t="shared" si="6"/>
        <v>0</v>
      </c>
      <c r="X17" s="9">
        <f t="shared" si="10"/>
        <v>3902</v>
      </c>
      <c r="Y17" s="22">
        <f t="shared" si="7"/>
        <v>1</v>
      </c>
    </row>
    <row r="18" spans="1:25" x14ac:dyDescent="0.25">
      <c r="A18" s="40" t="s">
        <v>17</v>
      </c>
      <c r="B18" s="45">
        <v>2</v>
      </c>
      <c r="C18" s="18">
        <f t="shared" si="8"/>
        <v>1.2187690432663011E-3</v>
      </c>
      <c r="D18" s="6">
        <v>11</v>
      </c>
      <c r="E18" s="12">
        <f t="shared" si="0"/>
        <v>6.7032297379646553E-3</v>
      </c>
      <c r="F18" s="6">
        <v>50</v>
      </c>
      <c r="G18" s="12">
        <f t="shared" si="1"/>
        <v>3.0469226081657527E-2</v>
      </c>
      <c r="H18" s="6">
        <v>109</v>
      </c>
      <c r="I18" s="18">
        <f>(H18/$X18)</f>
        <v>6.6422912858013411E-2</v>
      </c>
      <c r="J18" s="6">
        <v>245</v>
      </c>
      <c r="K18" s="13">
        <f>(J18/$X18)</f>
        <v>0.14929920780012187</v>
      </c>
      <c r="L18" s="6">
        <v>274</v>
      </c>
      <c r="M18" s="18">
        <f>(L18/$X18)</f>
        <v>0.16697135892748324</v>
      </c>
      <c r="N18" s="6">
        <v>266</v>
      </c>
      <c r="O18" s="12">
        <f>(N18/$X18)</f>
        <v>0.16209628275441804</v>
      </c>
      <c r="P18" s="6">
        <v>426</v>
      </c>
      <c r="Q18" s="18">
        <f>(P18/$X18)</f>
        <v>0.25959780621572209</v>
      </c>
      <c r="R18" s="6">
        <v>245</v>
      </c>
      <c r="S18" s="23">
        <f>(R18/$X18)</f>
        <v>0.14929920780012187</v>
      </c>
      <c r="T18" s="6">
        <v>10</v>
      </c>
      <c r="U18" s="23">
        <f>(T18/$X18)</f>
        <v>6.0938452163315053E-3</v>
      </c>
      <c r="V18" s="7">
        <v>3</v>
      </c>
      <c r="W18" s="24">
        <f>(V18/$X18)</f>
        <v>1.8281535648994515E-3</v>
      </c>
      <c r="X18" s="6">
        <f>SUM(B18+D18+F18+H18+J18+L18+N18+P18+R18+T18+V18)</f>
        <v>1641</v>
      </c>
      <c r="Y18" s="23">
        <f>(X18/$X18)</f>
        <v>1</v>
      </c>
    </row>
    <row r="19" spans="1:25" x14ac:dyDescent="0.25">
      <c r="A19" s="40" t="s">
        <v>18</v>
      </c>
      <c r="B19" s="45">
        <f>SUM(B20:B23)</f>
        <v>964</v>
      </c>
      <c r="C19" s="12">
        <f t="shared" si="8"/>
        <v>4.2523158359064846E-2</v>
      </c>
      <c r="D19" s="6">
        <f>SUM(D20:D23)</f>
        <v>5947</v>
      </c>
      <c r="E19" s="12">
        <f t="shared" si="0"/>
        <v>0.26232906925452137</v>
      </c>
      <c r="F19" s="6">
        <f>SUM(F20:F23)</f>
        <v>5942</v>
      </c>
      <c r="G19" s="12">
        <f t="shared" si="1"/>
        <v>0.26210851345390385</v>
      </c>
      <c r="H19" s="6">
        <f>SUM(H20:H23)</f>
        <v>4382</v>
      </c>
      <c r="I19" s="18">
        <f>(H19/$X19)</f>
        <v>0.19329510366122629</v>
      </c>
      <c r="J19" s="6">
        <f>SUM(J20:J23)</f>
        <v>2495</v>
      </c>
      <c r="K19" s="18">
        <f>(J19/$X19)</f>
        <v>0.11005734450816057</v>
      </c>
      <c r="L19" s="6">
        <f>SUM(L20:L23)</f>
        <v>1043</v>
      </c>
      <c r="M19" s="18">
        <f>(L19/$X19)</f>
        <v>4.6007940008822232E-2</v>
      </c>
      <c r="N19" s="6">
        <f>SUM(N20:N23)</f>
        <v>625</v>
      </c>
      <c r="O19" s="12">
        <f>(N19/$X19)</f>
        <v>2.7569475077194532E-2</v>
      </c>
      <c r="P19" s="6">
        <f>SUM(P20:P23)</f>
        <v>687</v>
      </c>
      <c r="Q19" s="18">
        <f>(P19/$X19)</f>
        <v>3.0304367004852228E-2</v>
      </c>
      <c r="R19" s="6">
        <f>SUM(R20:R23)</f>
        <v>427</v>
      </c>
      <c r="S19" s="23">
        <f>(R19/$X19)</f>
        <v>1.8835465372739304E-2</v>
      </c>
      <c r="T19" s="6">
        <f>SUM(T20:T23)</f>
        <v>157</v>
      </c>
      <c r="U19" s="23">
        <f>(T19/$X19)</f>
        <v>6.9254521393912662E-3</v>
      </c>
      <c r="V19" s="6">
        <f>SUM(V20:V23)</f>
        <v>1</v>
      </c>
      <c r="W19" s="24">
        <f>(V19/$X19)</f>
        <v>4.411116012351125E-5</v>
      </c>
      <c r="X19" s="6">
        <f>SUM(X20:X23)</f>
        <v>22670</v>
      </c>
      <c r="Y19" s="23">
        <f>(X19/$X19)</f>
        <v>1</v>
      </c>
    </row>
    <row r="20" spans="1:25" x14ac:dyDescent="0.25">
      <c r="A20" s="42" t="s">
        <v>19</v>
      </c>
      <c r="B20" s="46">
        <v>296</v>
      </c>
      <c r="C20" s="15">
        <f t="shared" si="8"/>
        <v>2.503806462527491E-2</v>
      </c>
      <c r="D20" s="9">
        <v>2635</v>
      </c>
      <c r="E20" s="19">
        <f t="shared" si="0"/>
        <v>0.22288952799864659</v>
      </c>
      <c r="F20" s="9">
        <v>2760</v>
      </c>
      <c r="G20" s="19">
        <f t="shared" si="1"/>
        <v>0.23346303501945526</v>
      </c>
      <c r="H20" s="9">
        <v>2538</v>
      </c>
      <c r="I20" s="15">
        <f>(H20/$X20)</f>
        <v>0.21468448655049907</v>
      </c>
      <c r="J20" s="9">
        <v>1675</v>
      </c>
      <c r="K20" s="15">
        <f>(J20/$X20)</f>
        <v>0.14168499407883606</v>
      </c>
      <c r="L20" s="9">
        <v>745</v>
      </c>
      <c r="M20" s="15">
        <f>(L20/$X20)</f>
        <v>6.3018101844019625E-2</v>
      </c>
      <c r="N20" s="9">
        <v>423</v>
      </c>
      <c r="O20" s="19">
        <f>(N20/$X20)</f>
        <v>3.5780747758416512E-2</v>
      </c>
      <c r="P20" s="9">
        <v>429</v>
      </c>
      <c r="Q20" s="15">
        <f>(P20/$X20)</f>
        <v>3.628827609541533E-2</v>
      </c>
      <c r="R20" s="9">
        <v>259</v>
      </c>
      <c r="S20" s="22">
        <f>(R20/$X20)</f>
        <v>2.1908306547115546E-2</v>
      </c>
      <c r="T20" s="9">
        <v>62</v>
      </c>
      <c r="U20" s="22">
        <f>(T20/$X20)</f>
        <v>5.2444594823210962E-3</v>
      </c>
      <c r="V20" s="10">
        <v>0</v>
      </c>
      <c r="W20" s="25">
        <f>(V20/$X20)</f>
        <v>0</v>
      </c>
      <c r="X20" s="9">
        <f>SUM(B20+D20+F20+H20+J20+L20+N20+P20+R20+T20)</f>
        <v>11822</v>
      </c>
      <c r="Y20" s="22">
        <f>(X20/$X20)</f>
        <v>1</v>
      </c>
    </row>
    <row r="21" spans="1:25" x14ac:dyDescent="0.25">
      <c r="A21" s="42" t="s">
        <v>20</v>
      </c>
      <c r="B21" s="46">
        <v>467</v>
      </c>
      <c r="C21" s="16">
        <f t="shared" si="8"/>
        <v>8.9686959861724605E-2</v>
      </c>
      <c r="D21" s="9">
        <v>1728</v>
      </c>
      <c r="E21" s="20">
        <f t="shared" si="0"/>
        <v>0.33186095640483965</v>
      </c>
      <c r="F21" s="9">
        <v>1721</v>
      </c>
      <c r="G21" s="20">
        <f t="shared" si="1"/>
        <v>0.33051661225273671</v>
      </c>
      <c r="H21" s="9">
        <v>746</v>
      </c>
      <c r="I21" s="16">
        <f>(H21/$X21)</f>
        <v>0.14326867678125599</v>
      </c>
      <c r="J21" s="9">
        <v>260</v>
      </c>
      <c r="K21" s="16">
        <f>(J21/$X21)</f>
        <v>4.9932782792394853E-2</v>
      </c>
      <c r="L21" s="9">
        <v>83</v>
      </c>
      <c r="M21" s="16">
        <f>(L21/$X21)</f>
        <v>1.5940080660649125E-2</v>
      </c>
      <c r="N21" s="9">
        <v>53</v>
      </c>
      <c r="O21" s="20">
        <f>(N21/$X21)</f>
        <v>1.0178605723065105E-2</v>
      </c>
      <c r="P21" s="9">
        <v>84</v>
      </c>
      <c r="Q21" s="16">
        <f>(P21/$X21)</f>
        <v>1.6132129825235261E-2</v>
      </c>
      <c r="R21" s="9">
        <v>33</v>
      </c>
      <c r="S21" s="22">
        <f>(R21/$X21)</f>
        <v>6.3376224313424238E-3</v>
      </c>
      <c r="T21" s="9">
        <v>32</v>
      </c>
      <c r="U21" s="22">
        <f>(T21/$X21)</f>
        <v>6.1455732667562895E-3</v>
      </c>
      <c r="V21" s="10">
        <v>0</v>
      </c>
      <c r="W21" s="25">
        <f>(V21/$X21)</f>
        <v>0</v>
      </c>
      <c r="X21" s="9">
        <f>SUM(B21+D21+F21+H21+J21+L21+N21+P21+R21+T21+V21)</f>
        <v>5207</v>
      </c>
      <c r="Y21" s="22">
        <f>(X21/$X21)</f>
        <v>1</v>
      </c>
    </row>
    <row r="22" spans="1:25" x14ac:dyDescent="0.25">
      <c r="A22" s="42" t="s">
        <v>21</v>
      </c>
      <c r="B22" s="46">
        <v>0</v>
      </c>
      <c r="C22" s="48">
        <v>0</v>
      </c>
      <c r="D22" s="9"/>
      <c r="E22" s="49">
        <v>0</v>
      </c>
      <c r="F22" s="9">
        <v>0</v>
      </c>
      <c r="G22" s="49">
        <v>0</v>
      </c>
      <c r="H22" s="9">
        <v>0</v>
      </c>
      <c r="I22" s="48">
        <v>0</v>
      </c>
      <c r="J22" s="9">
        <v>0</v>
      </c>
      <c r="K22" s="48">
        <v>0</v>
      </c>
      <c r="L22" s="9">
        <v>0</v>
      </c>
      <c r="M22" s="48">
        <v>0</v>
      </c>
      <c r="N22" s="9">
        <v>0</v>
      </c>
      <c r="O22" s="49">
        <v>0</v>
      </c>
      <c r="P22" s="9">
        <v>0</v>
      </c>
      <c r="Q22" s="48">
        <v>0</v>
      </c>
      <c r="R22" s="9">
        <v>0</v>
      </c>
      <c r="S22" s="50">
        <v>0</v>
      </c>
      <c r="T22" s="9">
        <v>0</v>
      </c>
      <c r="U22" s="50">
        <v>0</v>
      </c>
      <c r="V22" s="10">
        <v>0</v>
      </c>
      <c r="W22" s="47">
        <v>0</v>
      </c>
      <c r="X22" s="9">
        <f>SUM(B22+D22+F22+H22+J22+L22+N22+P22+R22+T22+V22)</f>
        <v>0</v>
      </c>
      <c r="Y22" s="50">
        <v>0</v>
      </c>
    </row>
    <row r="23" spans="1:25" x14ac:dyDescent="0.25">
      <c r="A23" s="42" t="s">
        <v>22</v>
      </c>
      <c r="B23" s="46">
        <v>201</v>
      </c>
      <c r="C23" s="17">
        <f t="shared" si="8"/>
        <v>3.5631980145364298E-2</v>
      </c>
      <c r="D23" s="9">
        <v>1584</v>
      </c>
      <c r="E23" s="26">
        <f t="shared" si="0"/>
        <v>0.28080127636943802</v>
      </c>
      <c r="F23" s="9">
        <v>1461</v>
      </c>
      <c r="G23" s="26">
        <f t="shared" si="1"/>
        <v>0.25899663180287186</v>
      </c>
      <c r="H23" s="9">
        <v>1098</v>
      </c>
      <c r="I23" s="17">
        <f t="shared" ref="I23:K23" si="11">(H23/$X23)</f>
        <v>0.19464633930154229</v>
      </c>
      <c r="J23" s="9">
        <v>560</v>
      </c>
      <c r="K23" s="17">
        <f t="shared" si="11"/>
        <v>9.9273178514447794E-2</v>
      </c>
      <c r="L23" s="9">
        <v>215</v>
      </c>
      <c r="M23" s="17">
        <f t="shared" ref="M23" si="12">(L23/$X23)</f>
        <v>3.8113809608225489E-2</v>
      </c>
      <c r="N23" s="9">
        <v>149</v>
      </c>
      <c r="O23" s="26">
        <f t="shared" ref="O23" si="13">(N23/$X23)</f>
        <v>2.6413756426165575E-2</v>
      </c>
      <c r="P23" s="9">
        <v>174</v>
      </c>
      <c r="Q23" s="17">
        <f t="shared" ref="Q23" si="14">(P23/$X23)</f>
        <v>3.0845594752703421E-2</v>
      </c>
      <c r="R23" s="9">
        <v>135</v>
      </c>
      <c r="S23" s="22">
        <f t="shared" ref="S23" si="15">(R23/$X23)</f>
        <v>2.393192696330438E-2</v>
      </c>
      <c r="T23" s="9">
        <v>63</v>
      </c>
      <c r="U23" s="22">
        <f t="shared" ref="U23" si="16">(T23/$X23)</f>
        <v>1.1168232582875377E-2</v>
      </c>
      <c r="V23" s="10">
        <v>1</v>
      </c>
      <c r="W23" s="25">
        <f t="shared" ref="W23" si="17">(V23/$X23)</f>
        <v>1.7727353306151391E-4</v>
      </c>
      <c r="X23" s="9">
        <f>SUM(B23+D23+F23+H23+J23+L23+N23+P23+R23+T23+V23)</f>
        <v>5641</v>
      </c>
      <c r="Y23" s="22">
        <f t="shared" ref="Y23" si="18">(X23/$X23)</f>
        <v>1</v>
      </c>
    </row>
    <row r="24" spans="1:25" x14ac:dyDescent="0.25">
      <c r="A24" s="40" t="s">
        <v>1</v>
      </c>
      <c r="B24" s="45">
        <f>B5+B18+B19</f>
        <v>3479</v>
      </c>
      <c r="C24" s="12">
        <f t="shared" si="8"/>
        <v>4.8172251453890889E-2</v>
      </c>
      <c r="D24" s="45">
        <f>D5+D18+D19</f>
        <v>17068</v>
      </c>
      <c r="E24" s="12">
        <f t="shared" si="0"/>
        <v>0.23633342564386597</v>
      </c>
      <c r="F24" s="45">
        <f>F5+F18+F19</f>
        <v>14418</v>
      </c>
      <c r="G24" s="12">
        <f t="shared" si="1"/>
        <v>0.19963998892273607</v>
      </c>
      <c r="H24" s="45">
        <f>H5+H18+H19</f>
        <v>11733</v>
      </c>
      <c r="I24" s="18">
        <f>(H24/$X24)</f>
        <v>0.16246192190528938</v>
      </c>
      <c r="J24" s="45">
        <f>J5+J18+J19</f>
        <v>9730</v>
      </c>
      <c r="K24" s="17">
        <f>(J24/$X24)</f>
        <v>0.1347272223760731</v>
      </c>
      <c r="L24" s="45">
        <f>L5+L18+L19</f>
        <v>5197</v>
      </c>
      <c r="M24" s="18">
        <f>(L24/$X24)</f>
        <v>7.1960675713098859E-2</v>
      </c>
      <c r="N24" s="45">
        <f>N5+N18+N19</f>
        <v>3359</v>
      </c>
      <c r="O24" s="12">
        <f>(N24/$X24)</f>
        <v>4.6510661866518969E-2</v>
      </c>
      <c r="P24" s="45">
        <f>P5+P18+P19</f>
        <v>4094</v>
      </c>
      <c r="Q24" s="18">
        <f>(P24/$X24)</f>
        <v>5.6687898089171976E-2</v>
      </c>
      <c r="R24" s="45">
        <f>R5+R18+R19</f>
        <v>2462</v>
      </c>
      <c r="S24" s="23">
        <f>(R24/$X24)</f>
        <v>3.4090279700913877E-2</v>
      </c>
      <c r="T24" s="45">
        <f>T5+T18+T19</f>
        <v>658</v>
      </c>
      <c r="U24" s="23">
        <f>(T24/$X24)</f>
        <v>9.1110495707560236E-3</v>
      </c>
      <c r="V24" s="45">
        <f>V5+V18+V19</f>
        <v>22</v>
      </c>
      <c r="W24" s="24">
        <f>(V24/$X24)</f>
        <v>3.0462475768485185E-4</v>
      </c>
      <c r="X24" s="6">
        <f>SUM(X5+X18+X19)</f>
        <v>72220</v>
      </c>
      <c r="Y24" s="23">
        <f>(X24/$X24)</f>
        <v>1</v>
      </c>
    </row>
    <row r="25" spans="1:25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x14ac:dyDescent="0.25">
      <c r="A27" s="33" t="s">
        <v>56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</sheetData>
  <mergeCells count="13"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25" right="0.25" top="0.75" bottom="0.75" header="0.3" footer="0.3"/>
  <pageSetup scale="6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7"/>
  <sheetViews>
    <sheetView workbookViewId="0">
      <selection activeCell="V13" sqref="V13"/>
    </sheetView>
  </sheetViews>
  <sheetFormatPr defaultRowHeight="15" x14ac:dyDescent="0.25"/>
  <cols>
    <col min="1" max="1" width="28.7109375" style="34" customWidth="1"/>
    <col min="2" max="2" width="6.7109375" style="34" bestFit="1" customWidth="1"/>
    <col min="3" max="3" width="6.28515625" style="34" bestFit="1" customWidth="1"/>
    <col min="4" max="4" width="7.7109375" style="34" bestFit="1" customWidth="1"/>
    <col min="5" max="5" width="6.28515625" style="34" bestFit="1" customWidth="1"/>
    <col min="6" max="6" width="7.7109375" style="34" bestFit="1" customWidth="1"/>
    <col min="7" max="7" width="6.28515625" style="34" bestFit="1" customWidth="1"/>
    <col min="8" max="8" width="7.7109375" style="34" bestFit="1" customWidth="1"/>
    <col min="9" max="9" width="6.28515625" style="34" bestFit="1" customWidth="1"/>
    <col min="10" max="10" width="7.7109375" style="34" bestFit="1" customWidth="1"/>
    <col min="11" max="11" width="6.28515625" style="34" bestFit="1" customWidth="1"/>
    <col min="12" max="12" width="6.7109375" style="34" bestFit="1" customWidth="1"/>
    <col min="13" max="13" width="6.28515625" style="34" bestFit="1" customWidth="1"/>
    <col min="14" max="14" width="6.7109375" style="34" bestFit="1" customWidth="1"/>
    <col min="15" max="15" width="6" style="34" bestFit="1" customWidth="1"/>
    <col min="16" max="16" width="6.7109375" style="34" bestFit="1" customWidth="1"/>
    <col min="17" max="17" width="6.28515625" style="34" bestFit="1" customWidth="1"/>
    <col min="18" max="18" width="6.7109375" style="34" bestFit="1" customWidth="1"/>
    <col min="19" max="19" width="6" style="34" bestFit="1" customWidth="1"/>
    <col min="20" max="20" width="5.140625" style="34" bestFit="1" customWidth="1"/>
    <col min="21" max="21" width="5.28515625" style="34" bestFit="1" customWidth="1"/>
    <col min="22" max="22" width="3.140625" style="34" bestFit="1" customWidth="1"/>
    <col min="23" max="23" width="5.28515625" style="34" bestFit="1" customWidth="1"/>
    <col min="24" max="24" width="7.7109375" style="34" bestFit="1" customWidth="1"/>
    <col min="25" max="25" width="7.28515625" style="34" bestFit="1" customWidth="1"/>
    <col min="26" max="16384" width="9.140625" style="34"/>
  </cols>
  <sheetData>
    <row r="1" spans="1:25" ht="15.75" x14ac:dyDescent="0.2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33"/>
    </row>
    <row r="2" spans="1:25" ht="12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39.6" customHeight="1" x14ac:dyDescent="0.25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ht="12.75" customHeight="1" x14ac:dyDescent="0.25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ht="12.75" customHeight="1" x14ac:dyDescent="0.25">
      <c r="A5" s="40" t="s">
        <v>4</v>
      </c>
      <c r="B5" s="5">
        <f>SUM(B6:B17)</f>
        <v>2350</v>
      </c>
      <c r="C5" s="18">
        <f>(B5/$X5)</f>
        <v>4.7590117456460107E-2</v>
      </c>
      <c r="D5" s="5">
        <f>SUM(D6:D17)</f>
        <v>11552</v>
      </c>
      <c r="E5" s="12">
        <f t="shared" ref="E5:E24" si="0">(D5/$X5)</f>
        <v>0.23394086674767112</v>
      </c>
      <c r="F5" s="5">
        <f>SUM(F6:F17)</f>
        <v>8866</v>
      </c>
      <c r="G5" s="12">
        <f>(F5/$X5)</f>
        <v>0.17954637505062779</v>
      </c>
      <c r="H5" s="5">
        <f>SUM(H6:H17)</f>
        <v>7705</v>
      </c>
      <c r="I5" s="18">
        <f>(H5/$X5)</f>
        <v>0.15603483191575537</v>
      </c>
      <c r="J5" s="5">
        <f>SUM(J6:J17)</f>
        <v>7131</v>
      </c>
      <c r="K5" s="28">
        <f>(J5/$X5)</f>
        <v>0.14441069258809233</v>
      </c>
      <c r="L5" s="5">
        <f>SUM(L6:L17)</f>
        <v>3894</v>
      </c>
      <c r="M5" s="18">
        <f>(L5/$X5)</f>
        <v>7.8857837181044957E-2</v>
      </c>
      <c r="N5" s="5">
        <f>SUM(N6:N17)</f>
        <v>2542</v>
      </c>
      <c r="O5" s="12">
        <f>(N5/$X5)</f>
        <v>5.147833130822195E-2</v>
      </c>
      <c r="P5" s="5">
        <f>SUM(P6:P17)</f>
        <v>3086</v>
      </c>
      <c r="Q5" s="18">
        <f>(P5/$X5)</f>
        <v>6.2494937221547184E-2</v>
      </c>
      <c r="R5" s="6">
        <f>SUM(R6:R17)</f>
        <v>1850</v>
      </c>
      <c r="S5" s="21">
        <f>(R5/$X5)</f>
        <v>3.7464560550830299E-2</v>
      </c>
      <c r="T5" s="6">
        <f>SUM(T6:T17)</f>
        <v>402</v>
      </c>
      <c r="U5" s="23">
        <f>(T5/$X5)</f>
        <v>8.1409477521263672E-3</v>
      </c>
      <c r="V5" s="11">
        <f>SUM(V6:V17)</f>
        <v>2</v>
      </c>
      <c r="W5" s="24">
        <f>(V5/$X5)</f>
        <v>4.0502227622519242E-5</v>
      </c>
      <c r="X5" s="6">
        <f>SUM(X6:X17)</f>
        <v>49380</v>
      </c>
      <c r="Y5" s="23">
        <f>(X5/$X5)</f>
        <v>1</v>
      </c>
    </row>
    <row r="6" spans="1:25" ht="12.75" customHeight="1" x14ac:dyDescent="0.25">
      <c r="A6" s="41" t="s">
        <v>5</v>
      </c>
      <c r="B6" s="35">
        <v>160</v>
      </c>
      <c r="C6" s="16">
        <f>(B6/$X6)</f>
        <v>8.5561497326203204E-2</v>
      </c>
      <c r="D6" s="35">
        <v>327</v>
      </c>
      <c r="E6" s="15">
        <f t="shared" si="0"/>
        <v>0.17486631016042781</v>
      </c>
      <c r="F6" s="35">
        <v>282</v>
      </c>
      <c r="G6" s="15">
        <f t="shared" ref="G6:G24" si="1">(F6/$X6)</f>
        <v>0.15080213903743314</v>
      </c>
      <c r="H6" s="35">
        <v>252</v>
      </c>
      <c r="I6" s="15">
        <f t="shared" ref="I6:K17" si="2">(H6/$X6)</f>
        <v>0.13475935828877006</v>
      </c>
      <c r="J6" s="35">
        <v>254</v>
      </c>
      <c r="K6" s="29">
        <f t="shared" si="2"/>
        <v>0.1358288770053476</v>
      </c>
      <c r="L6" s="35">
        <v>167</v>
      </c>
      <c r="M6" s="15">
        <f t="shared" ref="M6:O17" si="3">(L6/$X6)</f>
        <v>8.9304812834224603E-2</v>
      </c>
      <c r="N6" s="35">
        <v>135</v>
      </c>
      <c r="O6" s="15">
        <f t="shared" si="3"/>
        <v>7.2192513368983954E-2</v>
      </c>
      <c r="P6" s="35">
        <v>173</v>
      </c>
      <c r="Q6" s="15">
        <f t="shared" ref="Q6:Q17" si="4">(P6/$X6)</f>
        <v>9.251336898395722E-2</v>
      </c>
      <c r="R6" s="35">
        <v>97</v>
      </c>
      <c r="S6" s="22">
        <f>(R6/$X6)</f>
        <v>5.1871657754010696E-2</v>
      </c>
      <c r="T6" s="35">
        <v>23</v>
      </c>
      <c r="U6" s="22">
        <f t="shared" ref="U6:U17" si="5">(T6/$X6)</f>
        <v>1.229946524064171E-2</v>
      </c>
      <c r="V6" s="10">
        <v>0</v>
      </c>
      <c r="W6" s="25">
        <f t="shared" ref="W6:W17" si="6">(V6/$X6)</f>
        <v>0</v>
      </c>
      <c r="X6" s="9">
        <f>SUM(B6+D6+F6+H6+J6+L6+N6+P6+R6+T6+V6)</f>
        <v>1870</v>
      </c>
      <c r="Y6" s="22">
        <f t="shared" ref="Y6:Y17" si="7">(X6/$X6)</f>
        <v>1</v>
      </c>
    </row>
    <row r="7" spans="1:25" ht="12.75" customHeight="1" x14ac:dyDescent="0.25">
      <c r="A7" s="42" t="s">
        <v>6</v>
      </c>
      <c r="B7" s="35">
        <v>155</v>
      </c>
      <c r="C7" s="16">
        <f t="shared" ref="C7:C24" si="8">(B7/$X7)</f>
        <v>4.7227300426569162E-2</v>
      </c>
      <c r="D7" s="35">
        <v>400</v>
      </c>
      <c r="E7" s="16">
        <f t="shared" si="0"/>
        <v>0.12187690432663011</v>
      </c>
      <c r="F7" s="35">
        <v>425</v>
      </c>
      <c r="G7" s="16">
        <f t="shared" si="1"/>
        <v>0.12949421084704449</v>
      </c>
      <c r="H7" s="35">
        <v>508</v>
      </c>
      <c r="I7" s="16">
        <f t="shared" si="2"/>
        <v>0.15478366849482023</v>
      </c>
      <c r="J7" s="35">
        <v>629</v>
      </c>
      <c r="K7" s="16">
        <f t="shared" si="2"/>
        <v>0.19165143205362584</v>
      </c>
      <c r="L7" s="35">
        <v>386</v>
      </c>
      <c r="M7" s="16">
        <f t="shared" si="3"/>
        <v>0.11761121267519806</v>
      </c>
      <c r="N7" s="35">
        <v>257</v>
      </c>
      <c r="O7" s="16">
        <f t="shared" si="3"/>
        <v>7.8305911029859843E-2</v>
      </c>
      <c r="P7" s="35">
        <v>334</v>
      </c>
      <c r="Q7" s="16">
        <f t="shared" si="4"/>
        <v>0.10176721511273613</v>
      </c>
      <c r="R7" s="35">
        <v>158</v>
      </c>
      <c r="S7" s="22">
        <f t="shared" ref="S7:S17" si="9">(R7/$X7)</f>
        <v>4.8141377209018892E-2</v>
      </c>
      <c r="T7" s="35">
        <v>29</v>
      </c>
      <c r="U7" s="22">
        <f t="shared" si="5"/>
        <v>8.8360755636806825E-3</v>
      </c>
      <c r="V7" s="10">
        <v>1</v>
      </c>
      <c r="W7" s="25">
        <f t="shared" si="6"/>
        <v>3.0469226081657528E-4</v>
      </c>
      <c r="X7" s="9">
        <f>SUM(B7+D7+F7+H7+J7+L7+N7+P7+R7+T7+V7)</f>
        <v>3282</v>
      </c>
      <c r="Y7" s="22">
        <f t="shared" si="7"/>
        <v>1</v>
      </c>
    </row>
    <row r="8" spans="1:25" ht="12.75" customHeight="1" x14ac:dyDescent="0.25">
      <c r="A8" s="42" t="s">
        <v>7</v>
      </c>
      <c r="B8" s="35">
        <v>340</v>
      </c>
      <c r="C8" s="16">
        <f t="shared" si="8"/>
        <v>4.8467569493941556E-2</v>
      </c>
      <c r="D8" s="35">
        <v>1563</v>
      </c>
      <c r="E8" s="16">
        <f t="shared" si="0"/>
        <v>0.22280826799714898</v>
      </c>
      <c r="F8" s="35">
        <v>1225</v>
      </c>
      <c r="G8" s="16">
        <f t="shared" si="1"/>
        <v>0.17462580185317178</v>
      </c>
      <c r="H8" s="35">
        <v>1085</v>
      </c>
      <c r="I8" s="16">
        <f t="shared" si="2"/>
        <v>0.15466856735566642</v>
      </c>
      <c r="J8" s="35">
        <v>1061</v>
      </c>
      <c r="K8" s="16">
        <f>(J8/$X8)</f>
        <v>0.1512473271560941</v>
      </c>
      <c r="L8" s="35">
        <v>584</v>
      </c>
      <c r="M8" s="16">
        <f t="shared" si="3"/>
        <v>8.3250178189593724E-2</v>
      </c>
      <c r="N8" s="35">
        <v>382</v>
      </c>
      <c r="O8" s="16">
        <f t="shared" si="3"/>
        <v>5.4454739843193156E-2</v>
      </c>
      <c r="P8" s="35">
        <v>444</v>
      </c>
      <c r="Q8" s="16">
        <f t="shared" si="4"/>
        <v>6.3292943692088377E-2</v>
      </c>
      <c r="R8" s="35">
        <v>280</v>
      </c>
      <c r="S8" s="22">
        <f t="shared" si="9"/>
        <v>3.9914468995010693E-2</v>
      </c>
      <c r="T8" s="35">
        <v>51</v>
      </c>
      <c r="U8" s="22">
        <f t="shared" si="5"/>
        <v>7.2701354240912331E-3</v>
      </c>
      <c r="V8" s="10">
        <v>0</v>
      </c>
      <c r="W8" s="25">
        <f t="shared" si="6"/>
        <v>0</v>
      </c>
      <c r="X8" s="9">
        <f>SUM(B8+D8+F8+H8+J8+L8+N8+P8+R8+T8+V8)</f>
        <v>7015</v>
      </c>
      <c r="Y8" s="22">
        <f t="shared" si="7"/>
        <v>1</v>
      </c>
    </row>
    <row r="9" spans="1:25" ht="12.75" customHeight="1" x14ac:dyDescent="0.25">
      <c r="A9" s="42" t="s">
        <v>8</v>
      </c>
      <c r="B9" s="35">
        <v>202</v>
      </c>
      <c r="C9" s="16">
        <f t="shared" si="8"/>
        <v>3.9314908524717786E-2</v>
      </c>
      <c r="D9" s="35">
        <v>1112</v>
      </c>
      <c r="E9" s="16">
        <f t="shared" si="0"/>
        <v>0.21642662514597119</v>
      </c>
      <c r="F9" s="35">
        <v>860</v>
      </c>
      <c r="G9" s="16">
        <f t="shared" si="1"/>
        <v>0.16738030362008563</v>
      </c>
      <c r="H9" s="35">
        <v>818</v>
      </c>
      <c r="I9" s="16">
        <f t="shared" si="2"/>
        <v>0.15920591669910472</v>
      </c>
      <c r="J9" s="35">
        <v>773</v>
      </c>
      <c r="K9" s="16">
        <f>(J9/$X9)</f>
        <v>0.15044764499805371</v>
      </c>
      <c r="L9" s="35">
        <v>436</v>
      </c>
      <c r="M9" s="16">
        <f t="shared" si="3"/>
        <v>8.4857921370182957E-2</v>
      </c>
      <c r="N9" s="35">
        <v>325</v>
      </c>
      <c r="O9" s="16">
        <f t="shared" si="3"/>
        <v>6.3254184507590502E-2</v>
      </c>
      <c r="P9" s="35">
        <v>332</v>
      </c>
      <c r="Q9" s="16">
        <f t="shared" si="4"/>
        <v>6.4616582327753996E-2</v>
      </c>
      <c r="R9" s="35">
        <v>227</v>
      </c>
      <c r="S9" s="22">
        <f t="shared" si="9"/>
        <v>4.4180615025301677E-2</v>
      </c>
      <c r="T9" s="35">
        <v>52</v>
      </c>
      <c r="U9" s="22">
        <f t="shared" si="5"/>
        <v>1.012066952121448E-2</v>
      </c>
      <c r="V9" s="10">
        <v>1</v>
      </c>
      <c r="W9" s="25">
        <f t="shared" si="6"/>
        <v>1.9462826002335538E-4</v>
      </c>
      <c r="X9" s="9">
        <f>SUM(B9+D9+F9+H9+J9+L9+N9+P9+R9+T9+V9)</f>
        <v>5138</v>
      </c>
      <c r="Y9" s="22">
        <f t="shared" si="7"/>
        <v>1</v>
      </c>
    </row>
    <row r="10" spans="1:25" ht="12.75" customHeight="1" x14ac:dyDescent="0.25">
      <c r="A10" s="42" t="s">
        <v>9</v>
      </c>
      <c r="B10" s="35">
        <v>242</v>
      </c>
      <c r="C10" s="16">
        <f t="shared" si="8"/>
        <v>3.8285081474450249E-2</v>
      </c>
      <c r="D10" s="35">
        <v>1756</v>
      </c>
      <c r="E10" s="16">
        <f t="shared" si="0"/>
        <v>0.27780414491377947</v>
      </c>
      <c r="F10" s="35">
        <v>1263</v>
      </c>
      <c r="G10" s="16">
        <f t="shared" si="1"/>
        <v>0.19981015662078785</v>
      </c>
      <c r="H10" s="35">
        <v>1008</v>
      </c>
      <c r="I10" s="16">
        <f t="shared" si="2"/>
        <v>0.15946843853820597</v>
      </c>
      <c r="J10" s="35">
        <v>857</v>
      </c>
      <c r="K10" s="16">
        <f t="shared" si="2"/>
        <v>0.13557981332067712</v>
      </c>
      <c r="L10" s="35">
        <v>387</v>
      </c>
      <c r="M10" s="16">
        <f t="shared" si="3"/>
        <v>6.1224489795918366E-2</v>
      </c>
      <c r="N10" s="35">
        <v>243</v>
      </c>
      <c r="O10" s="16">
        <f t="shared" si="3"/>
        <v>3.8443284290460372E-2</v>
      </c>
      <c r="P10" s="35">
        <v>319</v>
      </c>
      <c r="Q10" s="16">
        <f t="shared" si="4"/>
        <v>5.0466698307229871E-2</v>
      </c>
      <c r="R10" s="35">
        <v>214</v>
      </c>
      <c r="S10" s="22">
        <f t="shared" si="9"/>
        <v>3.3855402626166743E-2</v>
      </c>
      <c r="T10" s="35">
        <v>32</v>
      </c>
      <c r="U10" s="22">
        <f t="shared" si="5"/>
        <v>5.0624901123239993E-3</v>
      </c>
      <c r="V10" s="10">
        <v>0</v>
      </c>
      <c r="W10" s="25">
        <f t="shared" si="6"/>
        <v>0</v>
      </c>
      <c r="X10" s="9">
        <f t="shared" ref="X10:X17" si="10">SUM(B10+D10+F10+H10+J10+L10+N10+P10+R10+T10+V10)</f>
        <v>6321</v>
      </c>
      <c r="Y10" s="22">
        <f t="shared" si="7"/>
        <v>1</v>
      </c>
    </row>
    <row r="11" spans="1:25" ht="12.75" customHeight="1" x14ac:dyDescent="0.25">
      <c r="A11" s="42" t="s">
        <v>10</v>
      </c>
      <c r="B11" s="35">
        <v>102</v>
      </c>
      <c r="C11" s="16">
        <f t="shared" si="8"/>
        <v>3.803131991051454E-2</v>
      </c>
      <c r="D11" s="35">
        <v>679</v>
      </c>
      <c r="E11" s="16">
        <f t="shared" si="0"/>
        <v>0.25316927665920952</v>
      </c>
      <c r="F11" s="35">
        <v>479</v>
      </c>
      <c r="G11" s="16">
        <f t="shared" si="1"/>
        <v>0.17859806114839671</v>
      </c>
      <c r="H11" s="35">
        <v>416</v>
      </c>
      <c r="I11" s="16">
        <f t="shared" si="2"/>
        <v>0.15510812826249068</v>
      </c>
      <c r="J11" s="35">
        <v>402</v>
      </c>
      <c r="K11" s="16">
        <f t="shared" si="2"/>
        <v>0.14988814317673377</v>
      </c>
      <c r="L11" s="35">
        <v>182</v>
      </c>
      <c r="M11" s="16">
        <f t="shared" si="3"/>
        <v>6.7859806114839674E-2</v>
      </c>
      <c r="N11" s="35">
        <v>113</v>
      </c>
      <c r="O11" s="16">
        <f t="shared" si="3"/>
        <v>4.2132736763609249E-2</v>
      </c>
      <c r="P11" s="35">
        <v>178</v>
      </c>
      <c r="Q11" s="16">
        <f t="shared" si="4"/>
        <v>6.6368381804623414E-2</v>
      </c>
      <c r="R11" s="35">
        <v>108</v>
      </c>
      <c r="S11" s="22">
        <f t="shared" si="9"/>
        <v>4.0268456375838924E-2</v>
      </c>
      <c r="T11" s="35">
        <v>23</v>
      </c>
      <c r="U11" s="22">
        <f t="shared" si="5"/>
        <v>8.5756897837434756E-3</v>
      </c>
      <c r="V11" s="10">
        <v>0</v>
      </c>
      <c r="W11" s="25">
        <f t="shared" si="6"/>
        <v>0</v>
      </c>
      <c r="X11" s="9">
        <f t="shared" si="10"/>
        <v>2682</v>
      </c>
      <c r="Y11" s="22">
        <f t="shared" si="7"/>
        <v>1</v>
      </c>
    </row>
    <row r="12" spans="1:25" ht="12.75" customHeight="1" x14ac:dyDescent="0.25">
      <c r="A12" s="42" t="s">
        <v>11</v>
      </c>
      <c r="B12" s="35">
        <v>334</v>
      </c>
      <c r="C12" s="16">
        <f>(B12/$X12)</f>
        <v>5.2408598776086612E-2</v>
      </c>
      <c r="D12" s="35">
        <v>1611</v>
      </c>
      <c r="E12" s="16">
        <f>(D12/$X12)</f>
        <v>0.252785187509807</v>
      </c>
      <c r="F12" s="35">
        <v>1244</v>
      </c>
      <c r="G12" s="16">
        <f>(F12/$X12)</f>
        <v>0.19519849364506511</v>
      </c>
      <c r="H12" s="35">
        <v>991</v>
      </c>
      <c r="I12" s="16">
        <f>(H12/$X12)</f>
        <v>0.15549976463204143</v>
      </c>
      <c r="J12" s="35">
        <v>879</v>
      </c>
      <c r="K12" s="16">
        <f>(J12/$X12)</f>
        <v>0.13792562372509024</v>
      </c>
      <c r="L12" s="35">
        <v>449</v>
      </c>
      <c r="M12" s="16">
        <f>(L12/$X12)</f>
        <v>7.0453475600188289E-2</v>
      </c>
      <c r="N12" s="35">
        <v>310</v>
      </c>
      <c r="O12" s="16">
        <f>(N12/$X12)</f>
        <v>4.8642711438882789E-2</v>
      </c>
      <c r="P12" s="35">
        <v>322</v>
      </c>
      <c r="Q12" s="16">
        <f>(P12/$X12)</f>
        <v>5.0525655107484704E-2</v>
      </c>
      <c r="R12" s="35">
        <v>211</v>
      </c>
      <c r="S12" s="22">
        <f>(R12/$X12)</f>
        <v>3.3108426172916997E-2</v>
      </c>
      <c r="T12" s="35">
        <v>22</v>
      </c>
      <c r="U12" s="22">
        <f>(T12/$X12)</f>
        <v>3.452063392436843E-3</v>
      </c>
      <c r="V12" s="10">
        <v>0</v>
      </c>
      <c r="W12" s="25">
        <f>(V12/$X12)</f>
        <v>0</v>
      </c>
      <c r="X12" s="9">
        <f t="shared" si="10"/>
        <v>6373</v>
      </c>
      <c r="Y12" s="22">
        <f>(X12/$X12)</f>
        <v>1</v>
      </c>
    </row>
    <row r="13" spans="1:25" ht="12.75" customHeight="1" x14ac:dyDescent="0.25">
      <c r="A13" s="42" t="s">
        <v>12</v>
      </c>
      <c r="B13" s="35">
        <v>136</v>
      </c>
      <c r="C13" s="16">
        <f>(B13/$X13)</f>
        <v>0.10501930501930502</v>
      </c>
      <c r="D13" s="35">
        <v>298</v>
      </c>
      <c r="E13" s="16">
        <f>(D13/$X13)</f>
        <v>0.23011583011583012</v>
      </c>
      <c r="F13" s="35">
        <v>197</v>
      </c>
      <c r="G13" s="16">
        <f>(F13/$X13)</f>
        <v>0.15212355212355214</v>
      </c>
      <c r="H13" s="35">
        <v>152</v>
      </c>
      <c r="I13" s="16">
        <f>(H13/$X13)</f>
        <v>0.11737451737451737</v>
      </c>
      <c r="J13" s="35">
        <v>159</v>
      </c>
      <c r="K13" s="16">
        <f>(J13/$X13)</f>
        <v>0.12277992277992278</v>
      </c>
      <c r="L13" s="35">
        <v>84</v>
      </c>
      <c r="M13" s="16">
        <f>(L13/$X13)</f>
        <v>6.4864864864864868E-2</v>
      </c>
      <c r="N13" s="35">
        <v>46</v>
      </c>
      <c r="O13" s="16">
        <f>(N13/$X13)</f>
        <v>3.5521235521235518E-2</v>
      </c>
      <c r="P13" s="35">
        <v>80</v>
      </c>
      <c r="Q13" s="16">
        <f>(P13/$X13)</f>
        <v>6.1776061776061778E-2</v>
      </c>
      <c r="R13" s="35">
        <v>55</v>
      </c>
      <c r="S13" s="22">
        <f>(R13/$X13)</f>
        <v>4.2471042471042469E-2</v>
      </c>
      <c r="T13" s="35">
        <v>88</v>
      </c>
      <c r="U13" s="22">
        <f>(T13/$X13)</f>
        <v>6.7953667953667959E-2</v>
      </c>
      <c r="V13" s="10">
        <v>0</v>
      </c>
      <c r="W13" s="25">
        <f>(V13/$X13)</f>
        <v>0</v>
      </c>
      <c r="X13" s="9">
        <f t="shared" si="10"/>
        <v>1295</v>
      </c>
      <c r="Y13" s="22">
        <f>(X13/$X13)</f>
        <v>1</v>
      </c>
    </row>
    <row r="14" spans="1:25" ht="12.75" customHeight="1" x14ac:dyDescent="0.25">
      <c r="A14" s="42" t="s">
        <v>13</v>
      </c>
      <c r="B14" s="35">
        <v>239</v>
      </c>
      <c r="C14" s="16">
        <f t="shared" si="8"/>
        <v>4.0952707333790264E-2</v>
      </c>
      <c r="D14" s="35">
        <v>1372</v>
      </c>
      <c r="E14" s="16">
        <f t="shared" si="0"/>
        <v>0.23509252912954079</v>
      </c>
      <c r="F14" s="35">
        <v>1147</v>
      </c>
      <c r="G14" s="16">
        <f t="shared" si="1"/>
        <v>0.19653872515421522</v>
      </c>
      <c r="H14" s="35">
        <v>1044</v>
      </c>
      <c r="I14" s="16">
        <f t="shared" si="2"/>
        <v>0.17888965044551061</v>
      </c>
      <c r="J14" s="35">
        <v>827</v>
      </c>
      <c r="K14" s="16">
        <f t="shared" si="2"/>
        <v>0.14170664838930774</v>
      </c>
      <c r="L14" s="35">
        <v>434</v>
      </c>
      <c r="M14" s="16">
        <f t="shared" si="3"/>
        <v>7.4366004112405751E-2</v>
      </c>
      <c r="N14" s="35">
        <v>251</v>
      </c>
      <c r="O14" s="16">
        <f t="shared" si="3"/>
        <v>4.3008910212474299E-2</v>
      </c>
      <c r="P14" s="35">
        <v>310</v>
      </c>
      <c r="Q14" s="16">
        <f t="shared" si="4"/>
        <v>5.3118574366004111E-2</v>
      </c>
      <c r="R14" s="35">
        <v>184</v>
      </c>
      <c r="S14" s="22">
        <f t="shared" si="9"/>
        <v>3.1528444139821796E-2</v>
      </c>
      <c r="T14" s="35">
        <v>28</v>
      </c>
      <c r="U14" s="22">
        <f t="shared" si="5"/>
        <v>4.7978067169294038E-3</v>
      </c>
      <c r="V14" s="10">
        <v>0</v>
      </c>
      <c r="W14" s="25">
        <f t="shared" si="6"/>
        <v>0</v>
      </c>
      <c r="X14" s="9">
        <f t="shared" si="10"/>
        <v>5836</v>
      </c>
      <c r="Y14" s="22">
        <f t="shared" si="7"/>
        <v>1</v>
      </c>
    </row>
    <row r="15" spans="1:25" ht="12.75" customHeight="1" x14ac:dyDescent="0.25">
      <c r="A15" s="42" t="s">
        <v>14</v>
      </c>
      <c r="B15" s="35">
        <v>103</v>
      </c>
      <c r="C15" s="16">
        <f t="shared" si="8"/>
        <v>6.7585301837270337E-2</v>
      </c>
      <c r="D15" s="35">
        <v>353</v>
      </c>
      <c r="E15" s="16">
        <f t="shared" si="0"/>
        <v>0.2316272965879265</v>
      </c>
      <c r="F15" s="35">
        <v>241</v>
      </c>
      <c r="G15" s="16">
        <f t="shared" si="1"/>
        <v>0.15813648293963253</v>
      </c>
      <c r="H15" s="35">
        <v>188</v>
      </c>
      <c r="I15" s="16">
        <f t="shared" si="2"/>
        <v>0.12335958005249344</v>
      </c>
      <c r="J15" s="35">
        <v>192</v>
      </c>
      <c r="K15" s="16">
        <f t="shared" si="2"/>
        <v>0.12598425196850394</v>
      </c>
      <c r="L15" s="35">
        <v>127</v>
      </c>
      <c r="M15" s="16">
        <f t="shared" si="3"/>
        <v>8.3333333333333329E-2</v>
      </c>
      <c r="N15" s="35">
        <v>111</v>
      </c>
      <c r="O15" s="16">
        <f t="shared" si="3"/>
        <v>7.2834645669291334E-2</v>
      </c>
      <c r="P15" s="35">
        <v>126</v>
      </c>
      <c r="Q15" s="16">
        <f t="shared" si="4"/>
        <v>8.2677165354330714E-2</v>
      </c>
      <c r="R15" s="35">
        <v>67</v>
      </c>
      <c r="S15" s="22">
        <f t="shared" si="9"/>
        <v>4.3963254593175856E-2</v>
      </c>
      <c r="T15" s="35">
        <v>16</v>
      </c>
      <c r="U15" s="22">
        <f t="shared" si="5"/>
        <v>1.0498687664041995E-2</v>
      </c>
      <c r="V15" s="10">
        <v>0</v>
      </c>
      <c r="W15" s="25">
        <f t="shared" si="6"/>
        <v>0</v>
      </c>
      <c r="X15" s="9">
        <f t="shared" si="10"/>
        <v>1524</v>
      </c>
      <c r="Y15" s="22">
        <f t="shared" si="7"/>
        <v>1</v>
      </c>
    </row>
    <row r="16" spans="1:25" ht="12.75" customHeight="1" x14ac:dyDescent="0.25">
      <c r="A16" s="42" t="s">
        <v>15</v>
      </c>
      <c r="B16" s="35">
        <v>188</v>
      </c>
      <c r="C16" s="16">
        <f t="shared" si="8"/>
        <v>4.490088368760449E-2</v>
      </c>
      <c r="D16" s="35">
        <v>1003</v>
      </c>
      <c r="E16" s="16">
        <f t="shared" si="0"/>
        <v>0.23955099116312395</v>
      </c>
      <c r="F16" s="35">
        <v>730</v>
      </c>
      <c r="G16" s="16">
        <f t="shared" si="1"/>
        <v>0.17434917602101743</v>
      </c>
      <c r="H16" s="35">
        <v>599</v>
      </c>
      <c r="I16" s="16">
        <f t="shared" si="2"/>
        <v>0.14306185813231431</v>
      </c>
      <c r="J16" s="35">
        <v>584</v>
      </c>
      <c r="K16" s="16">
        <f t="shared" si="2"/>
        <v>0.13947934081681396</v>
      </c>
      <c r="L16" s="35">
        <v>357</v>
      </c>
      <c r="M16" s="16">
        <f t="shared" si="3"/>
        <v>8.5263912108908532E-2</v>
      </c>
      <c r="N16" s="35">
        <v>218</v>
      </c>
      <c r="O16" s="16">
        <f t="shared" si="3"/>
        <v>5.2065918318605207E-2</v>
      </c>
      <c r="P16" s="35">
        <v>307</v>
      </c>
      <c r="Q16" s="16">
        <f t="shared" si="4"/>
        <v>7.3322187723907334E-2</v>
      </c>
      <c r="R16" s="35">
        <v>170</v>
      </c>
      <c r="S16" s="22">
        <f t="shared" si="9"/>
        <v>4.0601862909004062E-2</v>
      </c>
      <c r="T16" s="35">
        <v>31</v>
      </c>
      <c r="U16" s="22">
        <f t="shared" si="5"/>
        <v>7.4038691187007406E-3</v>
      </c>
      <c r="V16" s="10">
        <v>0</v>
      </c>
      <c r="W16" s="25">
        <f t="shared" si="6"/>
        <v>0</v>
      </c>
      <c r="X16" s="9">
        <f t="shared" si="10"/>
        <v>4187</v>
      </c>
      <c r="Y16" s="22">
        <f t="shared" si="7"/>
        <v>1</v>
      </c>
    </row>
    <row r="17" spans="1:25" ht="12.75" customHeight="1" x14ac:dyDescent="0.25">
      <c r="A17" s="43" t="s">
        <v>16</v>
      </c>
      <c r="B17" s="35">
        <v>149</v>
      </c>
      <c r="C17" s="17">
        <f t="shared" si="8"/>
        <v>3.8631060409644799E-2</v>
      </c>
      <c r="D17" s="35">
        <v>1078</v>
      </c>
      <c r="E17" s="17">
        <f t="shared" si="0"/>
        <v>0.27949183303085301</v>
      </c>
      <c r="F17" s="35">
        <v>773</v>
      </c>
      <c r="G17" s="17">
        <f t="shared" si="1"/>
        <v>0.20041483017889553</v>
      </c>
      <c r="H17" s="35">
        <v>644</v>
      </c>
      <c r="I17" s="16">
        <f t="shared" si="2"/>
        <v>0.16696914700544466</v>
      </c>
      <c r="J17" s="35">
        <v>514</v>
      </c>
      <c r="K17" s="17">
        <f t="shared" si="2"/>
        <v>0.13326419497018407</v>
      </c>
      <c r="L17" s="35">
        <v>301</v>
      </c>
      <c r="M17" s="16">
        <f t="shared" si="3"/>
        <v>7.8039927404718698E-2</v>
      </c>
      <c r="N17" s="35">
        <v>151</v>
      </c>
      <c r="O17" s="17">
        <f t="shared" si="3"/>
        <v>3.9149598133264192E-2</v>
      </c>
      <c r="P17" s="35">
        <v>161</v>
      </c>
      <c r="Q17" s="16">
        <f t="shared" si="4"/>
        <v>4.1742286751361164E-2</v>
      </c>
      <c r="R17" s="35">
        <v>79</v>
      </c>
      <c r="S17" s="22">
        <f t="shared" si="9"/>
        <v>2.0482240082966036E-2</v>
      </c>
      <c r="T17" s="35">
        <v>7</v>
      </c>
      <c r="U17" s="22">
        <f t="shared" si="5"/>
        <v>1.8148820326678765E-3</v>
      </c>
      <c r="V17" s="10">
        <v>0</v>
      </c>
      <c r="W17" s="25">
        <f t="shared" si="6"/>
        <v>0</v>
      </c>
      <c r="X17" s="9">
        <f t="shared" si="10"/>
        <v>3857</v>
      </c>
      <c r="Y17" s="22">
        <f t="shared" si="7"/>
        <v>1</v>
      </c>
    </row>
    <row r="18" spans="1:25" ht="12.75" customHeight="1" x14ac:dyDescent="0.25">
      <c r="A18" s="40" t="s">
        <v>17</v>
      </c>
      <c r="B18" s="6">
        <v>1</v>
      </c>
      <c r="C18" s="18">
        <f t="shared" si="8"/>
        <v>6.6666666666666664E-4</v>
      </c>
      <c r="D18" s="6">
        <v>1</v>
      </c>
      <c r="E18" s="12">
        <f t="shared" si="0"/>
        <v>6.6666666666666664E-4</v>
      </c>
      <c r="F18" s="6">
        <v>22</v>
      </c>
      <c r="G18" s="12">
        <f t="shared" si="1"/>
        <v>1.4666666666666666E-2</v>
      </c>
      <c r="H18" s="6">
        <v>109</v>
      </c>
      <c r="I18" s="18">
        <f>(H18/$X18)</f>
        <v>7.2666666666666671E-2</v>
      </c>
      <c r="J18" s="6">
        <v>215</v>
      </c>
      <c r="K18" s="13">
        <f>(J18/$X18)</f>
        <v>0.14333333333333334</v>
      </c>
      <c r="L18" s="6">
        <v>269</v>
      </c>
      <c r="M18" s="18">
        <f>(L18/$X18)</f>
        <v>0.17933333333333334</v>
      </c>
      <c r="N18" s="6">
        <v>251</v>
      </c>
      <c r="O18" s="12">
        <f>(N18/$X18)</f>
        <v>0.16733333333333333</v>
      </c>
      <c r="P18" s="6">
        <v>384</v>
      </c>
      <c r="Q18" s="18">
        <f>(P18/$X18)</f>
        <v>0.25600000000000001</v>
      </c>
      <c r="R18" s="6">
        <v>240</v>
      </c>
      <c r="S18" s="23">
        <f>(R18/$X18)</f>
        <v>0.16</v>
      </c>
      <c r="T18" s="6">
        <v>7</v>
      </c>
      <c r="U18" s="23">
        <f>(T18/$X18)</f>
        <v>4.6666666666666671E-3</v>
      </c>
      <c r="V18" s="7">
        <v>1</v>
      </c>
      <c r="W18" s="24">
        <f>(V18/$X18)</f>
        <v>6.6666666666666664E-4</v>
      </c>
      <c r="X18" s="6">
        <f>SUM(B18+D18+F18+H18+J18+L18+N18+P18+R18+T18+V18)</f>
        <v>1500</v>
      </c>
      <c r="Y18" s="23">
        <f>(X18/$X18)</f>
        <v>1</v>
      </c>
    </row>
    <row r="19" spans="1:25" ht="12.75" customHeight="1" x14ac:dyDescent="0.25">
      <c r="A19" s="40" t="s">
        <v>18</v>
      </c>
      <c r="B19" s="6">
        <f>SUM(B20:B23)</f>
        <v>1302</v>
      </c>
      <c r="C19" s="12">
        <f t="shared" si="8"/>
        <v>3.9422290852938503E-2</v>
      </c>
      <c r="D19" s="6">
        <f>SUM(D20:D23)</f>
        <v>8466</v>
      </c>
      <c r="E19" s="12">
        <f t="shared" si="0"/>
        <v>0.25633572531565085</v>
      </c>
      <c r="F19" s="6">
        <f>SUM(F20:F23)</f>
        <v>8364</v>
      </c>
      <c r="G19" s="12">
        <f t="shared" si="1"/>
        <v>0.25324734308293212</v>
      </c>
      <c r="H19" s="6">
        <f>SUM(H20:H23)</f>
        <v>6524</v>
      </c>
      <c r="I19" s="18">
        <f>(H19/$X19)</f>
        <v>0.19753534986526175</v>
      </c>
      <c r="J19" s="6">
        <f>SUM(J20:J23)</f>
        <v>3839</v>
      </c>
      <c r="K19" s="18">
        <f>(J19/$X19)</f>
        <v>0.11623822932751991</v>
      </c>
      <c r="L19" s="6">
        <f>SUM(L20:L23)</f>
        <v>1604</v>
      </c>
      <c r="M19" s="18">
        <f>(L19/$X19)</f>
        <v>4.8566324522360496E-2</v>
      </c>
      <c r="N19" s="6">
        <f>SUM(N20:N23)</f>
        <v>937</v>
      </c>
      <c r="O19" s="12">
        <f>(N19/$X19)</f>
        <v>2.8370726980954976E-2</v>
      </c>
      <c r="P19" s="6">
        <f>SUM(P20:P23)</f>
        <v>1063</v>
      </c>
      <c r="Q19" s="18">
        <f>(P19/$X19)</f>
        <v>3.2185787386078059E-2</v>
      </c>
      <c r="R19" s="6">
        <f>SUM(R20:R23)</f>
        <v>668</v>
      </c>
      <c r="S19" s="23">
        <f>(R19/$X19)</f>
        <v>2.0225875798589033E-2</v>
      </c>
      <c r="T19" s="6">
        <f>SUM(T20:T23)</f>
        <v>258</v>
      </c>
      <c r="U19" s="23">
        <f>(T19/$X19)</f>
        <v>7.8117903533472611E-3</v>
      </c>
      <c r="V19" s="7">
        <f>SUM(V20:V23)</f>
        <v>2</v>
      </c>
      <c r="W19" s="24">
        <f>(V19/$X19)</f>
        <v>6.0556514367033031E-5</v>
      </c>
      <c r="X19" s="6">
        <f>SUM(X20:X23)</f>
        <v>33027</v>
      </c>
      <c r="Y19" s="23">
        <f>(X19/$X19)</f>
        <v>1</v>
      </c>
    </row>
    <row r="20" spans="1:25" ht="12.75" customHeight="1" x14ac:dyDescent="0.25">
      <c r="A20" s="42" t="s">
        <v>19</v>
      </c>
      <c r="B20" s="9">
        <v>277</v>
      </c>
      <c r="C20" s="15">
        <f t="shared" si="8"/>
        <v>2.3316498316498315E-2</v>
      </c>
      <c r="D20" s="9">
        <v>2536</v>
      </c>
      <c r="E20" s="19">
        <f t="shared" si="0"/>
        <v>0.21346801346801347</v>
      </c>
      <c r="F20" s="9">
        <v>2835</v>
      </c>
      <c r="G20" s="19">
        <f t="shared" si="1"/>
        <v>0.23863636363636365</v>
      </c>
      <c r="H20" s="9">
        <v>2602</v>
      </c>
      <c r="I20" s="15">
        <f>(H20/$X20)</f>
        <v>0.21902356902356904</v>
      </c>
      <c r="J20" s="9">
        <v>1701</v>
      </c>
      <c r="K20" s="15">
        <f>(J20/$X20)</f>
        <v>0.14318181818181819</v>
      </c>
      <c r="L20" s="9">
        <v>754</v>
      </c>
      <c r="M20" s="15">
        <f>(L20/$X20)</f>
        <v>6.3468013468013465E-2</v>
      </c>
      <c r="N20" s="9">
        <v>427</v>
      </c>
      <c r="O20" s="19">
        <f>(N20/$X20)</f>
        <v>3.5942760942760943E-2</v>
      </c>
      <c r="P20" s="9">
        <v>435</v>
      </c>
      <c r="Q20" s="15">
        <f>(P20/$X20)</f>
        <v>3.6616161616161616E-2</v>
      </c>
      <c r="R20" s="9">
        <v>254</v>
      </c>
      <c r="S20" s="22">
        <f>(R20/$X20)</f>
        <v>2.1380471380471382E-2</v>
      </c>
      <c r="T20" s="9">
        <v>59</v>
      </c>
      <c r="U20" s="22">
        <f>(T20/$X20)</f>
        <v>4.9663299663299659E-3</v>
      </c>
      <c r="V20" s="10">
        <v>0</v>
      </c>
      <c r="W20" s="25">
        <f>(V20/$X20)</f>
        <v>0</v>
      </c>
      <c r="X20" s="9">
        <f>SUM(B20+D20+F20+H20+J20+L20+N20+P20+R20+T20)</f>
        <v>11880</v>
      </c>
      <c r="Y20" s="22">
        <f>(X20/$X20)</f>
        <v>1</v>
      </c>
    </row>
    <row r="21" spans="1:25" ht="12.75" customHeight="1" x14ac:dyDescent="0.25">
      <c r="A21" s="42" t="s">
        <v>20</v>
      </c>
      <c r="B21" s="9">
        <v>484</v>
      </c>
      <c r="C21" s="16">
        <f t="shared" si="8"/>
        <v>9.1631957591821286E-2</v>
      </c>
      <c r="D21" s="9">
        <v>1767</v>
      </c>
      <c r="E21" s="20">
        <f t="shared" si="0"/>
        <v>0.3345323741007194</v>
      </c>
      <c r="F21" s="9">
        <v>1664</v>
      </c>
      <c r="G21" s="20">
        <f t="shared" si="1"/>
        <v>0.31503218477849299</v>
      </c>
      <c r="H21" s="9">
        <v>759</v>
      </c>
      <c r="I21" s="16">
        <f>(H21/$X21)</f>
        <v>0.14369556985990156</v>
      </c>
      <c r="J21" s="9">
        <v>279</v>
      </c>
      <c r="K21" s="16">
        <f>(J21/$X21)</f>
        <v>5.2820901173797806E-2</v>
      </c>
      <c r="L21" s="9">
        <v>98</v>
      </c>
      <c r="M21" s="16">
        <f>(L21/$X21)</f>
        <v>1.8553578190079516E-2</v>
      </c>
      <c r="N21" s="9">
        <v>61</v>
      </c>
      <c r="O21" s="20">
        <f>(N21/$X21)</f>
        <v>1.1548655812192351E-2</v>
      </c>
      <c r="P21" s="9">
        <v>87</v>
      </c>
      <c r="Q21" s="16">
        <f>(P21/$X21)</f>
        <v>1.6471033699356305E-2</v>
      </c>
      <c r="R21" s="9">
        <v>43</v>
      </c>
      <c r="S21" s="22">
        <f>(R21/$X21)</f>
        <v>8.1408557364634603E-3</v>
      </c>
      <c r="T21" s="9">
        <v>40</v>
      </c>
      <c r="U21" s="22">
        <f>(T21/$X21)</f>
        <v>7.5728890571753124E-3</v>
      </c>
      <c r="V21" s="10">
        <v>0</v>
      </c>
      <c r="W21" s="25">
        <f>(V21/$X21)</f>
        <v>0</v>
      </c>
      <c r="X21" s="9">
        <f>SUM(B21+D21+F21+H21+J21+L21+N21+P21+R21+T21+V21)</f>
        <v>5282</v>
      </c>
      <c r="Y21" s="22">
        <f>(X21/$X21)</f>
        <v>1</v>
      </c>
    </row>
    <row r="22" spans="1:25" ht="12.75" customHeight="1" x14ac:dyDescent="0.25">
      <c r="A22" s="42" t="s">
        <v>21</v>
      </c>
      <c r="B22" s="9">
        <v>377</v>
      </c>
      <c r="C22" s="16">
        <f t="shared" si="8"/>
        <v>3.695353852185846E-2</v>
      </c>
      <c r="D22" s="9">
        <v>2594</v>
      </c>
      <c r="E22" s="20">
        <f t="shared" si="0"/>
        <v>0.25426386982944521</v>
      </c>
      <c r="F22" s="9">
        <v>2384</v>
      </c>
      <c r="G22" s="20">
        <f t="shared" si="1"/>
        <v>0.23367967065281317</v>
      </c>
      <c r="H22" s="9">
        <v>2047</v>
      </c>
      <c r="I22" s="16">
        <f t="shared" ref="I22:K23" si="11">(H22/$X22)</f>
        <v>0.20064693197412273</v>
      </c>
      <c r="J22" s="9">
        <v>1265</v>
      </c>
      <c r="K22" s="16">
        <f t="shared" si="11"/>
        <v>0.12399529504018819</v>
      </c>
      <c r="L22" s="9">
        <v>520</v>
      </c>
      <c r="M22" s="16">
        <f t="shared" ref="M22:M23" si="12">(L22/$X22)</f>
        <v>5.0970397961184084E-2</v>
      </c>
      <c r="N22" s="9">
        <v>306</v>
      </c>
      <c r="O22" s="20">
        <f t="shared" ref="O22:O23" si="13">(N22/$X22)</f>
        <v>2.9994118800235246E-2</v>
      </c>
      <c r="P22" s="9">
        <v>370</v>
      </c>
      <c r="Q22" s="16">
        <f t="shared" ref="Q22:Q23" si="14">(P22/$X22)</f>
        <v>3.626739854930406E-2</v>
      </c>
      <c r="R22" s="9">
        <v>227</v>
      </c>
      <c r="S22" s="22">
        <f t="shared" ref="S22:S23" si="15">(R22/$X22)</f>
        <v>2.2250539109978436E-2</v>
      </c>
      <c r="T22" s="9">
        <v>112</v>
      </c>
      <c r="U22" s="22">
        <f t="shared" ref="U22:U23" si="16">(T22/$X22)</f>
        <v>1.0978239560870417E-2</v>
      </c>
      <c r="V22" s="10">
        <v>0</v>
      </c>
      <c r="W22" s="25">
        <f t="shared" ref="W22:W23" si="17">(V22/$X22)</f>
        <v>0</v>
      </c>
      <c r="X22" s="9">
        <f>SUM(B22+D22+F22+H22+J22+L22+N22+P22+R22+T22+V22)</f>
        <v>10202</v>
      </c>
      <c r="Y22" s="22">
        <f t="shared" ref="Y22:Y23" si="18">(X22/$X22)</f>
        <v>1</v>
      </c>
    </row>
    <row r="23" spans="1:25" ht="12.75" customHeight="1" x14ac:dyDescent="0.25">
      <c r="A23" s="42" t="s">
        <v>22</v>
      </c>
      <c r="B23" s="9">
        <v>164</v>
      </c>
      <c r="C23" s="17">
        <f t="shared" si="8"/>
        <v>2.8959915239272469E-2</v>
      </c>
      <c r="D23" s="9">
        <v>1569</v>
      </c>
      <c r="E23" s="26">
        <f t="shared" si="0"/>
        <v>0.27706162811230794</v>
      </c>
      <c r="F23" s="9">
        <v>1481</v>
      </c>
      <c r="G23" s="26">
        <f t="shared" si="1"/>
        <v>0.261522161398552</v>
      </c>
      <c r="H23" s="9">
        <v>1116</v>
      </c>
      <c r="I23" s="17">
        <f t="shared" si="11"/>
        <v>0.19706869150626877</v>
      </c>
      <c r="J23" s="9">
        <v>594</v>
      </c>
      <c r="K23" s="17">
        <f t="shared" si="11"/>
        <v>0.10489140031785273</v>
      </c>
      <c r="L23" s="9">
        <v>232</v>
      </c>
      <c r="M23" s="17">
        <f t="shared" si="12"/>
        <v>4.0967684972629349E-2</v>
      </c>
      <c r="N23" s="9">
        <v>143</v>
      </c>
      <c r="O23" s="26">
        <f t="shared" si="13"/>
        <v>2.5251633409853435E-2</v>
      </c>
      <c r="P23" s="9">
        <v>171</v>
      </c>
      <c r="Q23" s="17">
        <f t="shared" si="14"/>
        <v>3.0196009182412151E-2</v>
      </c>
      <c r="R23" s="9">
        <v>144</v>
      </c>
      <c r="S23" s="22">
        <f t="shared" si="15"/>
        <v>2.5428218258873387E-2</v>
      </c>
      <c r="T23" s="9">
        <v>47</v>
      </c>
      <c r="U23" s="22">
        <f t="shared" si="16"/>
        <v>8.2994879039378425E-3</v>
      </c>
      <c r="V23" s="10">
        <v>2</v>
      </c>
      <c r="W23" s="25">
        <f t="shared" si="17"/>
        <v>3.5316969803990818E-4</v>
      </c>
      <c r="X23" s="9">
        <f>SUM(B23+D23+F23+H23+J23+L23+N23+P23+R23+T23+V23)</f>
        <v>5663</v>
      </c>
      <c r="Y23" s="22">
        <f t="shared" si="18"/>
        <v>1</v>
      </c>
    </row>
    <row r="24" spans="1:25" ht="12.75" customHeight="1" x14ac:dyDescent="0.25">
      <c r="A24" s="40" t="s">
        <v>1</v>
      </c>
      <c r="B24" s="6">
        <f>SUM(B5+B18+B19)</f>
        <v>3653</v>
      </c>
      <c r="C24" s="12">
        <f t="shared" si="8"/>
        <v>4.3536296137390205E-2</v>
      </c>
      <c r="D24" s="6">
        <f>SUM(D5+D18+D19)</f>
        <v>20019</v>
      </c>
      <c r="E24" s="12">
        <f t="shared" si="0"/>
        <v>0.23858557688869819</v>
      </c>
      <c r="F24" s="6">
        <f>SUM(F5+F18+F19)</f>
        <v>17252</v>
      </c>
      <c r="G24" s="12">
        <f t="shared" si="1"/>
        <v>0.20560859046325097</v>
      </c>
      <c r="H24" s="6">
        <f>SUM(H5+H18+H19)</f>
        <v>14338</v>
      </c>
      <c r="I24" s="18">
        <f>(H24/$X24)</f>
        <v>0.17087966439033692</v>
      </c>
      <c r="J24" s="6">
        <f>SUM(J5+J18+J19)</f>
        <v>11185</v>
      </c>
      <c r="K24" s="17">
        <f>(J24/$X24)</f>
        <v>0.13330234664569107</v>
      </c>
      <c r="L24" s="6">
        <f>SUM(L5+L18+L19)</f>
        <v>5767</v>
      </c>
      <c r="M24" s="18">
        <f>(L24/$X24)</f>
        <v>6.8730856781913305E-2</v>
      </c>
      <c r="N24" s="6">
        <f>SUM(N5+N18+N19)</f>
        <v>3730</v>
      </c>
      <c r="O24" s="12">
        <f>(N24/$X24)</f>
        <v>4.4453978809872834E-2</v>
      </c>
      <c r="P24" s="6">
        <f>SUM(P5+P18+P19)</f>
        <v>4533</v>
      </c>
      <c r="Q24" s="18">
        <f>(P24/$X24)</f>
        <v>5.4024098108620258E-2</v>
      </c>
      <c r="R24" s="6">
        <f>SUM(R5+R18+R19)</f>
        <v>2758</v>
      </c>
      <c r="S24" s="23">
        <f>(R24/$X24)</f>
        <v>3.2869724814377825E-2</v>
      </c>
      <c r="T24" s="6">
        <f>SUM(T5+T18+T19)</f>
        <v>667</v>
      </c>
      <c r="U24" s="23">
        <f>(T24/$X24)</f>
        <v>7.9492771759209595E-3</v>
      </c>
      <c r="V24" s="7">
        <f>SUM(V5+V18+V19)</f>
        <v>5</v>
      </c>
      <c r="W24" s="24">
        <f>(V24/$X24)</f>
        <v>5.9589783927443476E-5</v>
      </c>
      <c r="X24" s="6">
        <f>SUM(X5+X18+X19)</f>
        <v>83907</v>
      </c>
      <c r="Y24" s="23">
        <f>(X24/$X24)</f>
        <v>1</v>
      </c>
    </row>
    <row r="25" spans="1:25" ht="12.75" customHeight="1" x14ac:dyDescent="0.25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2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2.75" customHeight="1" x14ac:dyDescent="0.25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.75" customHeight="1" x14ac:dyDescent="0.25">
      <c r="A27" s="54" t="s">
        <v>53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</sheetData>
  <mergeCells count="15">
    <mergeCell ref="A26:Y26"/>
    <mergeCell ref="A27:Y27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25" right="0.25" top="0.75" bottom="0.75" header="0.3" footer="0.3"/>
  <pageSetup scale="73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36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8.5703125" style="1" customWidth="1"/>
    <col min="2" max="2" width="6.85546875" style="1" bestFit="1" customWidth="1"/>
    <col min="3" max="3" width="7.28515625" style="1" bestFit="1" customWidth="1"/>
    <col min="4" max="4" width="7.85546875" style="1" bestFit="1" customWidth="1"/>
    <col min="5" max="5" width="6.28515625" style="1" bestFit="1" customWidth="1"/>
    <col min="6" max="6" width="7.85546875" style="1" bestFit="1" customWidth="1"/>
    <col min="7" max="7" width="6.28515625" style="1" bestFit="1" customWidth="1"/>
    <col min="8" max="8" width="7.85546875" style="1" bestFit="1" customWidth="1"/>
    <col min="9" max="9" width="6.28515625" style="1" bestFit="1" customWidth="1"/>
    <col min="10" max="10" width="7.85546875" style="1" bestFit="1" customWidth="1"/>
    <col min="11" max="11" width="6.28515625" style="1" bestFit="1" customWidth="1"/>
    <col min="12" max="12" width="6.85546875" style="1" bestFit="1" customWidth="1"/>
    <col min="13" max="13" width="6.28515625" style="1" bestFit="1" customWidth="1"/>
    <col min="14" max="14" width="6.85546875" style="1" bestFit="1" customWidth="1"/>
    <col min="15" max="15" width="6.28515625" style="1" bestFit="1" customWidth="1"/>
    <col min="16" max="16" width="6.85546875" style="1" bestFit="1" customWidth="1"/>
    <col min="17" max="17" width="6.28515625" style="1" bestFit="1" customWidth="1"/>
    <col min="18" max="18" width="6.85546875" style="1" bestFit="1" customWidth="1"/>
    <col min="19" max="19" width="6.28515625" style="1" bestFit="1" customWidth="1"/>
    <col min="20" max="20" width="5.28515625" style="1" bestFit="1" customWidth="1"/>
    <col min="21" max="21" width="7.28515625" style="1" bestFit="1" customWidth="1"/>
    <col min="22" max="22" width="4.28515625" style="1" bestFit="1" customWidth="1"/>
    <col min="23" max="23" width="5.28515625" style="1" bestFit="1" customWidth="1"/>
    <col min="24" max="24" width="7.8554687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x14ac:dyDescent="0.2">
      <c r="A5" s="40" t="s">
        <v>4</v>
      </c>
      <c r="B5" s="5">
        <f>SUM(B6:B17)</f>
        <v>2367</v>
      </c>
      <c r="C5" s="18">
        <f>(B5/$X5)</f>
        <v>4.6826778507557176E-2</v>
      </c>
      <c r="D5" s="5">
        <f>SUM(D6:D17)</f>
        <v>11762</v>
      </c>
      <c r="E5" s="18">
        <f t="shared" ref="E5:E24" si="0">(D5/$X5)</f>
        <v>0.23268972066154942</v>
      </c>
      <c r="F5" s="36">
        <f>SUM(F6:F17)</f>
        <v>9012</v>
      </c>
      <c r="G5" s="12">
        <f>(F5/$X5)</f>
        <v>0.17828598559784758</v>
      </c>
      <c r="H5" s="5">
        <f>SUM(H6:H17)</f>
        <v>7863</v>
      </c>
      <c r="I5" s="18">
        <f>(H5/$X5)</f>
        <v>0.15555511592941362</v>
      </c>
      <c r="J5" s="5">
        <f>SUM(J6:J17)</f>
        <v>7376</v>
      </c>
      <c r="K5" s="28">
        <f>(J5/$X5)</f>
        <v>0.1459207090290417</v>
      </c>
      <c r="L5" s="5">
        <f>SUM(L6:L17)</f>
        <v>3867</v>
      </c>
      <c r="M5" s="18">
        <f>(L5/$X5)</f>
        <v>7.6501543087758167E-2</v>
      </c>
      <c r="N5" s="5">
        <f>SUM(N6:N17)</f>
        <v>2709</v>
      </c>
      <c r="O5" s="18">
        <f>(N5/$X5)</f>
        <v>5.3592624831843003E-2</v>
      </c>
      <c r="P5" s="36">
        <f>SUM(P6:P17)</f>
        <v>3154</v>
      </c>
      <c r="Q5" s="18">
        <f>(P5/$X5)</f>
        <v>6.23961383239693E-2</v>
      </c>
      <c r="R5" s="6">
        <f>SUM(R6:R17)</f>
        <v>1979</v>
      </c>
      <c r="S5" s="21">
        <f>(R5/$X5)</f>
        <v>3.9150906069478512E-2</v>
      </c>
      <c r="T5" s="6">
        <f>SUM(T6:T17)</f>
        <v>457</v>
      </c>
      <c r="U5" s="23">
        <f>(T5/$X5)</f>
        <v>9.0409116087679046E-3</v>
      </c>
      <c r="V5" s="11">
        <f>SUM(V6:V17)</f>
        <v>2</v>
      </c>
      <c r="W5" s="24">
        <f>(V5/$X5)</f>
        <v>3.9566352773601326E-5</v>
      </c>
      <c r="X5" s="6">
        <f>SUM(X6:X17)</f>
        <v>50548</v>
      </c>
      <c r="Y5" s="23">
        <f>(X5/$X5)</f>
        <v>1</v>
      </c>
    </row>
    <row r="6" spans="1:25" s="8" customFormat="1" x14ac:dyDescent="0.2">
      <c r="A6" s="41" t="s">
        <v>5</v>
      </c>
      <c r="B6" s="32">
        <v>147</v>
      </c>
      <c r="C6" s="16">
        <f t="shared" ref="C6:C24" si="1">(B6/$X6)</f>
        <v>7.557840616966581E-2</v>
      </c>
      <c r="D6" s="32">
        <v>384</v>
      </c>
      <c r="E6" s="15">
        <f t="shared" si="0"/>
        <v>0.19742930591259641</v>
      </c>
      <c r="F6" s="32">
        <v>241</v>
      </c>
      <c r="G6" s="15">
        <f t="shared" ref="G6:G24" si="2">(F6/$X6)</f>
        <v>0.12390745501285347</v>
      </c>
      <c r="H6" s="32">
        <v>260</v>
      </c>
      <c r="I6" s="15">
        <f t="shared" ref="I6:K17" si="3">(H6/$X6)</f>
        <v>0.13367609254498714</v>
      </c>
      <c r="J6" s="32">
        <v>288</v>
      </c>
      <c r="K6" s="29">
        <f t="shared" si="3"/>
        <v>0.1480719794344473</v>
      </c>
      <c r="L6" s="32">
        <v>183</v>
      </c>
      <c r="M6" s="15">
        <f t="shared" ref="M6:O17" si="4">(L6/$X6)</f>
        <v>9.4087403598971719E-2</v>
      </c>
      <c r="N6" s="32">
        <v>145</v>
      </c>
      <c r="O6" s="15">
        <f t="shared" si="4"/>
        <v>7.4550128534704371E-2</v>
      </c>
      <c r="P6" s="32">
        <v>179</v>
      </c>
      <c r="Q6" s="15">
        <f t="shared" ref="Q6:Q17" si="5">(P6/$X6)</f>
        <v>9.2030848329048842E-2</v>
      </c>
      <c r="R6" s="32">
        <v>96</v>
      </c>
      <c r="S6" s="22">
        <f>(R6/$X6)</f>
        <v>4.9357326478149104E-2</v>
      </c>
      <c r="T6" s="32">
        <v>22</v>
      </c>
      <c r="U6" s="22">
        <f t="shared" ref="U6:U17" si="6">(T6/$X6)</f>
        <v>1.1311053984575836E-2</v>
      </c>
      <c r="V6" s="10"/>
      <c r="W6" s="25">
        <f t="shared" ref="W6:W17" si="7">(V6/$X6)</f>
        <v>0</v>
      </c>
      <c r="X6" s="9">
        <f>SUM(B6+D6+F6+H6+J6+L6+N6+P6+R6+T6+V6)</f>
        <v>1945</v>
      </c>
      <c r="Y6" s="22">
        <f t="shared" ref="Y6:Y17" si="8">(X6/$X6)</f>
        <v>1</v>
      </c>
    </row>
    <row r="7" spans="1:25" s="8" customFormat="1" x14ac:dyDescent="0.2">
      <c r="A7" s="42" t="s">
        <v>6</v>
      </c>
      <c r="B7" s="32">
        <v>157</v>
      </c>
      <c r="C7" s="16">
        <f t="shared" si="1"/>
        <v>4.7546941247728652E-2</v>
      </c>
      <c r="D7" s="32">
        <v>411</v>
      </c>
      <c r="E7" s="16">
        <f t="shared" si="0"/>
        <v>0.12447001817080557</v>
      </c>
      <c r="F7" s="32">
        <v>417</v>
      </c>
      <c r="G7" s="16">
        <f t="shared" si="2"/>
        <v>0.12628709872804361</v>
      </c>
      <c r="H7" s="32">
        <v>531</v>
      </c>
      <c r="I7" s="16">
        <f t="shared" si="3"/>
        <v>0.16081162931556633</v>
      </c>
      <c r="J7" s="32">
        <v>609</v>
      </c>
      <c r="K7" s="16">
        <f t="shared" si="3"/>
        <v>0.18443367655966081</v>
      </c>
      <c r="L7" s="32">
        <v>380</v>
      </c>
      <c r="M7" s="16">
        <f t="shared" si="4"/>
        <v>0.11508176862507571</v>
      </c>
      <c r="N7" s="32">
        <v>296</v>
      </c>
      <c r="O7" s="16">
        <f t="shared" si="4"/>
        <v>8.964264082374318E-2</v>
      </c>
      <c r="P7" s="32">
        <v>306</v>
      </c>
      <c r="Q7" s="16">
        <f t="shared" si="5"/>
        <v>9.2671108419139919E-2</v>
      </c>
      <c r="R7" s="32">
        <v>166</v>
      </c>
      <c r="S7" s="22">
        <f t="shared" ref="S7:S17" si="9">(R7/$X7)</f>
        <v>5.0272562083585708E-2</v>
      </c>
      <c r="T7" s="32">
        <v>29</v>
      </c>
      <c r="U7" s="22">
        <f t="shared" si="6"/>
        <v>8.7825560266505155E-3</v>
      </c>
      <c r="V7" s="10"/>
      <c r="W7" s="25">
        <f t="shared" si="7"/>
        <v>0</v>
      </c>
      <c r="X7" s="9">
        <f>SUM(B7+D7+F7+H7+J7+L7+N7+P7+R7+T7+V7)</f>
        <v>3302</v>
      </c>
      <c r="Y7" s="22">
        <f t="shared" si="8"/>
        <v>1</v>
      </c>
    </row>
    <row r="8" spans="1:25" s="8" customFormat="1" x14ac:dyDescent="0.2">
      <c r="A8" s="42" t="s">
        <v>7</v>
      </c>
      <c r="B8" s="32">
        <v>310</v>
      </c>
      <c r="C8" s="16">
        <f t="shared" si="1"/>
        <v>4.2954136067618123E-2</v>
      </c>
      <c r="D8" s="32">
        <v>1544</v>
      </c>
      <c r="E8" s="16">
        <f t="shared" si="0"/>
        <v>0.21393930996258834</v>
      </c>
      <c r="F8" s="32">
        <v>1298</v>
      </c>
      <c r="G8" s="16">
        <f t="shared" si="2"/>
        <v>0.17985312456699459</v>
      </c>
      <c r="H8" s="32">
        <v>1150</v>
      </c>
      <c r="I8" s="16">
        <f t="shared" si="3"/>
        <v>0.1593459886379382</v>
      </c>
      <c r="J8" s="32">
        <v>1061</v>
      </c>
      <c r="K8" s="16">
        <f t="shared" si="3"/>
        <v>0.14701399473465429</v>
      </c>
      <c r="L8" s="32">
        <v>605</v>
      </c>
      <c r="M8" s="16">
        <f t="shared" si="4"/>
        <v>8.3829846196480526E-2</v>
      </c>
      <c r="N8" s="32">
        <v>390</v>
      </c>
      <c r="O8" s="16">
        <f t="shared" si="4"/>
        <v>5.4039074407648609E-2</v>
      </c>
      <c r="P8" s="32">
        <v>478</v>
      </c>
      <c r="Q8" s="16">
        <f t="shared" si="5"/>
        <v>6.6232506581682143E-2</v>
      </c>
      <c r="R8" s="32">
        <v>319</v>
      </c>
      <c r="S8" s="22">
        <f t="shared" si="9"/>
        <v>4.420119163087155E-2</v>
      </c>
      <c r="T8" s="32">
        <v>62</v>
      </c>
      <c r="U8" s="22">
        <f t="shared" si="6"/>
        <v>8.5908272135236247E-3</v>
      </c>
      <c r="V8" s="10"/>
      <c r="W8" s="25">
        <f t="shared" si="7"/>
        <v>0</v>
      </c>
      <c r="X8" s="9">
        <f t="shared" ref="X8:X17" si="10">SUM(B8+D8+F8+H8+J8+L8+N8+P8+R8+T8+V8)</f>
        <v>7217</v>
      </c>
      <c r="Y8" s="22">
        <f t="shared" si="8"/>
        <v>1</v>
      </c>
    </row>
    <row r="9" spans="1:25" s="8" customFormat="1" ht="15" x14ac:dyDescent="0.25">
      <c r="A9" s="42" t="s">
        <v>8</v>
      </c>
      <c r="B9" s="31">
        <v>185</v>
      </c>
      <c r="C9" s="16">
        <f t="shared" si="1"/>
        <v>3.5971223021582732E-2</v>
      </c>
      <c r="D9" s="31">
        <v>1126</v>
      </c>
      <c r="E9" s="16">
        <f t="shared" si="0"/>
        <v>0.21893836282325491</v>
      </c>
      <c r="F9" s="31">
        <v>891</v>
      </c>
      <c r="G9" s="16">
        <f t="shared" si="2"/>
        <v>0.17324518763367686</v>
      </c>
      <c r="H9" s="31">
        <v>826</v>
      </c>
      <c r="I9" s="16">
        <f t="shared" si="3"/>
        <v>0.16060664981528291</v>
      </c>
      <c r="J9" s="31">
        <v>800</v>
      </c>
      <c r="K9" s="16">
        <f t="shared" si="3"/>
        <v>0.15555123468792534</v>
      </c>
      <c r="L9" s="31">
        <v>388</v>
      </c>
      <c r="M9" s="16">
        <f t="shared" si="4"/>
        <v>7.5442348823643784E-2</v>
      </c>
      <c r="N9" s="31">
        <v>290</v>
      </c>
      <c r="O9" s="16">
        <f t="shared" si="4"/>
        <v>5.6387322574372935E-2</v>
      </c>
      <c r="P9" s="31">
        <v>341</v>
      </c>
      <c r="Q9" s="16">
        <f t="shared" si="5"/>
        <v>6.6303713785728177E-2</v>
      </c>
      <c r="R9" s="31">
        <v>242</v>
      </c>
      <c r="S9" s="22">
        <f t="shared" si="9"/>
        <v>4.7054248493097417E-2</v>
      </c>
      <c r="T9" s="31">
        <v>52</v>
      </c>
      <c r="U9" s="22">
        <f t="shared" si="6"/>
        <v>1.0110830254715146E-2</v>
      </c>
      <c r="V9" s="10">
        <v>2</v>
      </c>
      <c r="W9" s="25">
        <f t="shared" si="7"/>
        <v>3.8887808671981335E-4</v>
      </c>
      <c r="X9" s="9">
        <f t="shared" si="10"/>
        <v>5143</v>
      </c>
      <c r="Y9" s="22">
        <f t="shared" si="8"/>
        <v>1</v>
      </c>
    </row>
    <row r="10" spans="1:25" s="8" customFormat="1" x14ac:dyDescent="0.2">
      <c r="A10" s="42" t="s">
        <v>9</v>
      </c>
      <c r="B10" s="32">
        <v>305</v>
      </c>
      <c r="C10" s="16">
        <f t="shared" si="1"/>
        <v>4.498525073746313E-2</v>
      </c>
      <c r="D10" s="32">
        <v>1880</v>
      </c>
      <c r="E10" s="16">
        <f t="shared" si="0"/>
        <v>0.27728613569321536</v>
      </c>
      <c r="F10" s="32">
        <v>1390</v>
      </c>
      <c r="G10" s="16">
        <f t="shared" si="2"/>
        <v>0.20501474926253688</v>
      </c>
      <c r="H10" s="32">
        <v>1087</v>
      </c>
      <c r="I10" s="16">
        <f t="shared" si="3"/>
        <v>0.16032448377581121</v>
      </c>
      <c r="J10" s="32">
        <v>902</v>
      </c>
      <c r="K10" s="16">
        <f t="shared" si="3"/>
        <v>0.13303834808259588</v>
      </c>
      <c r="L10" s="32">
        <v>380</v>
      </c>
      <c r="M10" s="16">
        <f t="shared" si="4"/>
        <v>5.6047197640117993E-2</v>
      </c>
      <c r="N10" s="32">
        <v>265</v>
      </c>
      <c r="O10" s="16">
        <f t="shared" si="4"/>
        <v>3.9085545722713867E-2</v>
      </c>
      <c r="P10" s="32">
        <v>319</v>
      </c>
      <c r="Q10" s="16">
        <f t="shared" si="5"/>
        <v>4.7050147492625372E-2</v>
      </c>
      <c r="R10" s="32">
        <v>205</v>
      </c>
      <c r="S10" s="22">
        <f t="shared" si="9"/>
        <v>3.023598820058997E-2</v>
      </c>
      <c r="T10" s="32">
        <v>47</v>
      </c>
      <c r="U10" s="22">
        <f t="shared" si="6"/>
        <v>6.9321533923303834E-3</v>
      </c>
      <c r="V10" s="10"/>
      <c r="W10" s="25">
        <f t="shared" si="7"/>
        <v>0</v>
      </c>
      <c r="X10" s="9">
        <f t="shared" si="10"/>
        <v>6780</v>
      </c>
      <c r="Y10" s="22">
        <f t="shared" si="8"/>
        <v>1</v>
      </c>
    </row>
    <row r="11" spans="1:25" s="8" customFormat="1" x14ac:dyDescent="0.2">
      <c r="A11" s="42" t="s">
        <v>10</v>
      </c>
      <c r="B11" s="32">
        <v>110</v>
      </c>
      <c r="C11" s="16">
        <f t="shared" si="1"/>
        <v>4.0248810830589093E-2</v>
      </c>
      <c r="D11" s="32">
        <v>637</v>
      </c>
      <c r="E11" s="16">
        <f t="shared" si="0"/>
        <v>0.23307720453713868</v>
      </c>
      <c r="F11" s="32">
        <v>490</v>
      </c>
      <c r="G11" s="16">
        <f t="shared" si="2"/>
        <v>0.17929015733626052</v>
      </c>
      <c r="H11" s="32">
        <v>407</v>
      </c>
      <c r="I11" s="16">
        <f t="shared" si="3"/>
        <v>0.14892060007317964</v>
      </c>
      <c r="J11" s="32">
        <v>414</v>
      </c>
      <c r="K11" s="16">
        <f t="shared" si="3"/>
        <v>0.15148188803512624</v>
      </c>
      <c r="L11" s="32">
        <v>192</v>
      </c>
      <c r="M11" s="16">
        <f t="shared" si="4"/>
        <v>7.025246981339188E-2</v>
      </c>
      <c r="N11" s="32">
        <v>137</v>
      </c>
      <c r="O11" s="16">
        <f t="shared" si="4"/>
        <v>5.0128064398097326E-2</v>
      </c>
      <c r="P11" s="32">
        <v>189</v>
      </c>
      <c r="Q11" s="16">
        <f t="shared" si="5"/>
        <v>6.9154774972557634E-2</v>
      </c>
      <c r="R11" s="32">
        <v>126</v>
      </c>
      <c r="S11" s="22">
        <f t="shared" si="9"/>
        <v>4.6103183315038418E-2</v>
      </c>
      <c r="T11" s="32">
        <v>31</v>
      </c>
      <c r="U11" s="22">
        <f t="shared" si="6"/>
        <v>1.1342846688620564E-2</v>
      </c>
      <c r="V11" s="10"/>
      <c r="W11" s="25">
        <f t="shared" si="7"/>
        <v>0</v>
      </c>
      <c r="X11" s="9">
        <f t="shared" si="10"/>
        <v>2733</v>
      </c>
      <c r="Y11" s="22">
        <f t="shared" si="8"/>
        <v>1</v>
      </c>
    </row>
    <row r="12" spans="1:25" s="8" customFormat="1" x14ac:dyDescent="0.2">
      <c r="A12" s="42" t="s">
        <v>11</v>
      </c>
      <c r="B12" s="32">
        <v>356</v>
      </c>
      <c r="C12" s="16">
        <f>(B12/$X12)</f>
        <v>5.3525785596150954E-2</v>
      </c>
      <c r="D12" s="32">
        <v>1602</v>
      </c>
      <c r="E12" s="16">
        <f>(D12/$X12)</f>
        <v>0.24086603518267929</v>
      </c>
      <c r="F12" s="32">
        <v>1267</v>
      </c>
      <c r="G12" s="16">
        <f>(F12/$X12)</f>
        <v>0.19049766952337993</v>
      </c>
      <c r="H12" s="32">
        <v>1043</v>
      </c>
      <c r="I12" s="16">
        <f>(H12/$X12)</f>
        <v>0.15681852353029618</v>
      </c>
      <c r="J12" s="32">
        <v>951</v>
      </c>
      <c r="K12" s="16">
        <f>(J12/$X12)</f>
        <v>0.14298601714027967</v>
      </c>
      <c r="L12" s="32">
        <v>488</v>
      </c>
      <c r="M12" s="16">
        <f>(L12/$X12)</f>
        <v>7.3372425199218161E-2</v>
      </c>
      <c r="N12" s="32">
        <v>340</v>
      </c>
      <c r="O12" s="16">
        <f>(N12/$X12)</f>
        <v>5.112013231093069E-2</v>
      </c>
      <c r="P12" s="32">
        <v>363</v>
      </c>
      <c r="Q12" s="16">
        <f>(P12/$X12)</f>
        <v>5.4578258908434825E-2</v>
      </c>
      <c r="R12" s="32">
        <v>217</v>
      </c>
      <c r="S12" s="22">
        <f>(R12/$X12)</f>
        <v>3.2626672680799877E-2</v>
      </c>
      <c r="T12" s="32">
        <v>24</v>
      </c>
      <c r="U12" s="22">
        <f>(T12/$X12)</f>
        <v>3.6084799278304014E-3</v>
      </c>
      <c r="V12" s="10"/>
      <c r="W12" s="25">
        <f>(V12/$X12)</f>
        <v>0</v>
      </c>
      <c r="X12" s="9">
        <f t="shared" si="10"/>
        <v>6651</v>
      </c>
      <c r="Y12" s="22">
        <f>(X12/$X12)</f>
        <v>1</v>
      </c>
    </row>
    <row r="13" spans="1:25" s="8" customFormat="1" x14ac:dyDescent="0.2">
      <c r="A13" s="42" t="s">
        <v>12</v>
      </c>
      <c r="B13" s="32">
        <v>149</v>
      </c>
      <c r="C13" s="16">
        <f>(B13/$X13)</f>
        <v>0.10597439544807966</v>
      </c>
      <c r="D13" s="32">
        <v>346</v>
      </c>
      <c r="E13" s="16">
        <f>(D13/$X13)</f>
        <v>0.24608819345661451</v>
      </c>
      <c r="F13" s="32">
        <v>203</v>
      </c>
      <c r="G13" s="16">
        <f>(F13/$X13)</f>
        <v>0.14438122332859174</v>
      </c>
      <c r="H13" s="32">
        <v>203</v>
      </c>
      <c r="I13" s="16">
        <f>(H13/$X13)</f>
        <v>0.14438122332859174</v>
      </c>
      <c r="J13" s="32">
        <v>164</v>
      </c>
      <c r="K13" s="16">
        <f>(J13/$X13)</f>
        <v>0.11664295874822191</v>
      </c>
      <c r="L13" s="32">
        <v>59</v>
      </c>
      <c r="M13" s="16">
        <f>(L13/$X13)</f>
        <v>4.1963015647226175E-2</v>
      </c>
      <c r="N13" s="32">
        <v>57</v>
      </c>
      <c r="O13" s="16">
        <f>(N13/$X13)</f>
        <v>4.0540540540540543E-2</v>
      </c>
      <c r="P13" s="32">
        <v>70</v>
      </c>
      <c r="Q13" s="16">
        <f>(P13/$X13)</f>
        <v>4.9786628733997154E-2</v>
      </c>
      <c r="R13" s="32">
        <v>71</v>
      </c>
      <c r="S13" s="22">
        <f>(R13/$X13)</f>
        <v>5.0497866287339974E-2</v>
      </c>
      <c r="T13" s="32">
        <v>84</v>
      </c>
      <c r="U13" s="22">
        <f>(T13/$X13)</f>
        <v>5.9743954480796585E-2</v>
      </c>
      <c r="V13" s="10"/>
      <c r="W13" s="25">
        <f>(V13/$X13)</f>
        <v>0</v>
      </c>
      <c r="X13" s="9">
        <f t="shared" si="10"/>
        <v>1406</v>
      </c>
      <c r="Y13" s="22">
        <f>(X13/$X13)</f>
        <v>1</v>
      </c>
    </row>
    <row r="14" spans="1:25" s="8" customFormat="1" x14ac:dyDescent="0.2">
      <c r="A14" s="42" t="s">
        <v>13</v>
      </c>
      <c r="B14" s="32">
        <v>208</v>
      </c>
      <c r="C14" s="16">
        <f t="shared" si="1"/>
        <v>3.5862068965517239E-2</v>
      </c>
      <c r="D14" s="32">
        <v>1349</v>
      </c>
      <c r="E14" s="16">
        <f t="shared" si="0"/>
        <v>0.23258620689655171</v>
      </c>
      <c r="F14" s="32">
        <v>1130</v>
      </c>
      <c r="G14" s="16">
        <f t="shared" si="2"/>
        <v>0.19482758620689655</v>
      </c>
      <c r="H14" s="32">
        <v>1007</v>
      </c>
      <c r="I14" s="16">
        <f t="shared" si="3"/>
        <v>0.17362068965517241</v>
      </c>
      <c r="J14" s="32">
        <v>873</v>
      </c>
      <c r="K14" s="16">
        <f t="shared" si="3"/>
        <v>0.15051724137931036</v>
      </c>
      <c r="L14" s="32">
        <v>436</v>
      </c>
      <c r="M14" s="16">
        <f t="shared" si="4"/>
        <v>7.5172413793103451E-2</v>
      </c>
      <c r="N14" s="32">
        <v>266</v>
      </c>
      <c r="O14" s="16">
        <f t="shared" si="4"/>
        <v>4.5862068965517241E-2</v>
      </c>
      <c r="P14" s="32">
        <v>305</v>
      </c>
      <c r="Q14" s="16">
        <f t="shared" si="5"/>
        <v>5.2586206896551725E-2</v>
      </c>
      <c r="R14" s="32">
        <v>189</v>
      </c>
      <c r="S14" s="22">
        <f t="shared" si="9"/>
        <v>3.2586206896551721E-2</v>
      </c>
      <c r="T14" s="32">
        <v>37</v>
      </c>
      <c r="U14" s="22">
        <f t="shared" si="6"/>
        <v>6.3793103448275866E-3</v>
      </c>
      <c r="V14" s="10"/>
      <c r="W14" s="25">
        <f t="shared" si="7"/>
        <v>0</v>
      </c>
      <c r="X14" s="9">
        <f t="shared" si="10"/>
        <v>5800</v>
      </c>
      <c r="Y14" s="22">
        <f t="shared" si="8"/>
        <v>1</v>
      </c>
    </row>
    <row r="15" spans="1:25" s="8" customFormat="1" x14ac:dyDescent="0.2">
      <c r="A15" s="42" t="s">
        <v>14</v>
      </c>
      <c r="B15" s="32">
        <v>99</v>
      </c>
      <c r="C15" s="16">
        <f t="shared" si="1"/>
        <v>6.3502245028864659E-2</v>
      </c>
      <c r="D15" s="32">
        <v>412</v>
      </c>
      <c r="E15" s="16">
        <f t="shared" si="0"/>
        <v>0.26427196921103269</v>
      </c>
      <c r="F15" s="32">
        <v>236</v>
      </c>
      <c r="G15" s="16">
        <f t="shared" si="2"/>
        <v>0.15137908915971776</v>
      </c>
      <c r="H15" s="32">
        <v>191</v>
      </c>
      <c r="I15" s="16">
        <f t="shared" si="3"/>
        <v>0.12251443232841565</v>
      </c>
      <c r="J15" s="32">
        <v>204</v>
      </c>
      <c r="K15" s="16">
        <f t="shared" si="3"/>
        <v>0.13085311096856961</v>
      </c>
      <c r="L15" s="32">
        <v>120</v>
      </c>
      <c r="M15" s="16">
        <f t="shared" si="4"/>
        <v>7.6972418216805644E-2</v>
      </c>
      <c r="N15" s="32">
        <v>88</v>
      </c>
      <c r="O15" s="16">
        <f t="shared" si="4"/>
        <v>5.644644002565747E-2</v>
      </c>
      <c r="P15" s="32">
        <v>119</v>
      </c>
      <c r="Q15" s="16">
        <f t="shared" si="5"/>
        <v>7.6330981398332262E-2</v>
      </c>
      <c r="R15" s="32">
        <v>71</v>
      </c>
      <c r="S15" s="22">
        <f t="shared" si="9"/>
        <v>4.5542014111610005E-2</v>
      </c>
      <c r="T15" s="32">
        <v>19</v>
      </c>
      <c r="U15" s="22">
        <f t="shared" si="6"/>
        <v>1.2187299550994226E-2</v>
      </c>
      <c r="V15" s="10"/>
      <c r="W15" s="25">
        <f t="shared" si="7"/>
        <v>0</v>
      </c>
      <c r="X15" s="9">
        <f t="shared" si="10"/>
        <v>1559</v>
      </c>
      <c r="Y15" s="22">
        <f t="shared" si="8"/>
        <v>1</v>
      </c>
    </row>
    <row r="16" spans="1:25" s="8" customFormat="1" x14ac:dyDescent="0.2">
      <c r="A16" s="42" t="s">
        <v>15</v>
      </c>
      <c r="B16" s="32">
        <v>181</v>
      </c>
      <c r="C16" s="16">
        <f t="shared" si="1"/>
        <v>4.2638398115429917E-2</v>
      </c>
      <c r="D16" s="32">
        <v>990</v>
      </c>
      <c r="E16" s="16">
        <f t="shared" si="0"/>
        <v>0.2332155477031802</v>
      </c>
      <c r="F16" s="32">
        <v>702</v>
      </c>
      <c r="G16" s="16">
        <f t="shared" si="2"/>
        <v>0.16537102473498233</v>
      </c>
      <c r="H16" s="32">
        <v>555</v>
      </c>
      <c r="I16" s="16">
        <f t="shared" si="3"/>
        <v>0.13074204946996468</v>
      </c>
      <c r="J16" s="32">
        <v>625</v>
      </c>
      <c r="K16" s="16">
        <f t="shared" si="3"/>
        <v>0.14723203769140164</v>
      </c>
      <c r="L16" s="32">
        <v>386</v>
      </c>
      <c r="M16" s="16">
        <f t="shared" si="4"/>
        <v>9.0930506478209661E-2</v>
      </c>
      <c r="N16" s="32">
        <v>272</v>
      </c>
      <c r="O16" s="16">
        <f t="shared" si="4"/>
        <v>6.4075382803297998E-2</v>
      </c>
      <c r="P16" s="32">
        <v>308</v>
      </c>
      <c r="Q16" s="16">
        <f t="shared" si="5"/>
        <v>7.2555948174322732E-2</v>
      </c>
      <c r="R16" s="32">
        <v>188</v>
      </c>
      <c r="S16" s="22">
        <f t="shared" si="9"/>
        <v>4.4287396937573616E-2</v>
      </c>
      <c r="T16" s="32">
        <v>38</v>
      </c>
      <c r="U16" s="22">
        <f t="shared" si="6"/>
        <v>8.9517078916372204E-3</v>
      </c>
      <c r="V16" s="10"/>
      <c r="W16" s="25">
        <f t="shared" si="7"/>
        <v>0</v>
      </c>
      <c r="X16" s="9">
        <f t="shared" si="10"/>
        <v>4245</v>
      </c>
      <c r="Y16" s="22">
        <f t="shared" si="8"/>
        <v>1</v>
      </c>
    </row>
    <row r="17" spans="1:36" s="8" customFormat="1" x14ac:dyDescent="0.2">
      <c r="A17" s="43" t="s">
        <v>16</v>
      </c>
      <c r="B17" s="32">
        <v>160</v>
      </c>
      <c r="C17" s="17">
        <f t="shared" si="1"/>
        <v>4.2474117334749137E-2</v>
      </c>
      <c r="D17" s="32">
        <v>1081</v>
      </c>
      <c r="E17" s="16">
        <f t="shared" si="0"/>
        <v>0.28696575524289886</v>
      </c>
      <c r="F17" s="32">
        <v>747</v>
      </c>
      <c r="G17" s="16">
        <f t="shared" si="2"/>
        <v>0.19830103530661003</v>
      </c>
      <c r="H17" s="32">
        <v>603</v>
      </c>
      <c r="I17" s="16">
        <f t="shared" si="3"/>
        <v>0.1600743297053358</v>
      </c>
      <c r="J17" s="32">
        <v>485</v>
      </c>
      <c r="K17" s="17">
        <f t="shared" si="3"/>
        <v>0.12874966817095831</v>
      </c>
      <c r="L17" s="32">
        <v>250</v>
      </c>
      <c r="M17" s="16">
        <f t="shared" si="4"/>
        <v>6.636580833554552E-2</v>
      </c>
      <c r="N17" s="32">
        <v>163</v>
      </c>
      <c r="O17" s="16">
        <f t="shared" si="4"/>
        <v>4.3270507034775682E-2</v>
      </c>
      <c r="P17" s="32">
        <v>177</v>
      </c>
      <c r="Q17" s="16">
        <f t="shared" si="5"/>
        <v>4.6986992301566236E-2</v>
      </c>
      <c r="R17" s="32">
        <v>89</v>
      </c>
      <c r="S17" s="22">
        <f t="shared" si="9"/>
        <v>2.3626227767454207E-2</v>
      </c>
      <c r="T17" s="32">
        <v>12</v>
      </c>
      <c r="U17" s="22">
        <f t="shared" si="6"/>
        <v>3.1855588001061851E-3</v>
      </c>
      <c r="V17" s="10"/>
      <c r="W17" s="25">
        <f t="shared" si="7"/>
        <v>0</v>
      </c>
      <c r="X17" s="9">
        <f t="shared" si="10"/>
        <v>3767</v>
      </c>
      <c r="Y17" s="22">
        <f t="shared" si="8"/>
        <v>1</v>
      </c>
    </row>
    <row r="18" spans="1:36" s="8" customFormat="1" x14ac:dyDescent="0.25">
      <c r="A18" s="40" t="s">
        <v>17</v>
      </c>
      <c r="B18" s="6">
        <v>3</v>
      </c>
      <c r="C18" s="18">
        <f t="shared" si="1"/>
        <v>1.8951358180669614E-3</v>
      </c>
      <c r="D18" s="6">
        <v>6</v>
      </c>
      <c r="E18" s="18">
        <f t="shared" si="0"/>
        <v>3.7902716361339229E-3</v>
      </c>
      <c r="F18" s="37">
        <v>21</v>
      </c>
      <c r="G18" s="18">
        <f t="shared" si="2"/>
        <v>1.3265950726468731E-2</v>
      </c>
      <c r="H18" s="37">
        <v>107</v>
      </c>
      <c r="I18" s="18">
        <f>(H18/$X18)</f>
        <v>6.7593177511054953E-2</v>
      </c>
      <c r="J18" s="6">
        <v>239</v>
      </c>
      <c r="K18" s="13">
        <f>(J18/$X18)</f>
        <v>0.15097915350600127</v>
      </c>
      <c r="L18" s="6">
        <v>289</v>
      </c>
      <c r="M18" s="18">
        <f>(L18/$X18)</f>
        <v>0.18256475047378395</v>
      </c>
      <c r="N18" s="6">
        <v>238</v>
      </c>
      <c r="O18" s="18">
        <f>(N18/$X18)</f>
        <v>0.15034744156664562</v>
      </c>
      <c r="P18" s="37">
        <v>418</v>
      </c>
      <c r="Q18" s="18">
        <f>(P18/$X18)</f>
        <v>0.26405559065066331</v>
      </c>
      <c r="R18" s="6">
        <v>251</v>
      </c>
      <c r="S18" s="23">
        <f>(R18/$X18)</f>
        <v>0.15855969677826912</v>
      </c>
      <c r="T18" s="6">
        <v>9</v>
      </c>
      <c r="U18" s="23">
        <f>(T18/$X18)</f>
        <v>5.6854074542008843E-3</v>
      </c>
      <c r="V18" s="7">
        <v>2</v>
      </c>
      <c r="W18" s="24">
        <f>(V18/$X18)</f>
        <v>1.2634238787113076E-3</v>
      </c>
      <c r="X18" s="6">
        <f>SUM(B18+D18+F18+H18+J18+L18+N18+P18+R18+T18+V18)</f>
        <v>1583</v>
      </c>
      <c r="Y18" s="23">
        <f>(X18/$X18)</f>
        <v>1</v>
      </c>
    </row>
    <row r="19" spans="1:36" s="8" customFormat="1" x14ac:dyDescent="0.25">
      <c r="A19" s="40" t="s">
        <v>18</v>
      </c>
      <c r="B19" s="6">
        <f>SUM(B20:B23)</f>
        <v>1140</v>
      </c>
      <c r="C19" s="12">
        <f t="shared" si="1"/>
        <v>3.4350800012052915E-2</v>
      </c>
      <c r="D19" s="6">
        <f>SUM(D20:D23)</f>
        <v>8391</v>
      </c>
      <c r="E19" s="18">
        <f t="shared" si="0"/>
        <v>0.25283996745713683</v>
      </c>
      <c r="F19" s="37">
        <f>SUM(F20:F23)</f>
        <v>8403</v>
      </c>
      <c r="G19" s="18">
        <f t="shared" si="2"/>
        <v>0.25320155482568474</v>
      </c>
      <c r="H19" s="37">
        <f>SUM(H20:H23)</f>
        <v>6711</v>
      </c>
      <c r="I19" s="18">
        <f>(H19/$X19)</f>
        <v>0.20221773586042727</v>
      </c>
      <c r="J19" s="6">
        <f>SUM(J20:J23)</f>
        <v>3959</v>
      </c>
      <c r="K19" s="18">
        <f>(J19/$X19)</f>
        <v>0.11929369934010305</v>
      </c>
      <c r="L19" s="6">
        <f>SUM(L20:L23)</f>
        <v>1638</v>
      </c>
      <c r="M19" s="18">
        <f>(L19/$X19)</f>
        <v>4.9356675806791817E-2</v>
      </c>
      <c r="N19" s="6">
        <f>SUM(N20:N23)</f>
        <v>891</v>
      </c>
      <c r="O19" s="18">
        <f>(N19/$X19)</f>
        <v>2.6847862114683461E-2</v>
      </c>
      <c r="P19" s="37">
        <f>SUM(P20:P23)</f>
        <v>1110</v>
      </c>
      <c r="Q19" s="18">
        <f>(P19/$X19)</f>
        <v>3.3446831590683096E-2</v>
      </c>
      <c r="R19" s="6">
        <f>SUM(R20:R23)</f>
        <v>718</v>
      </c>
      <c r="S19" s="23">
        <f>(R19/$X19)</f>
        <v>2.1634977551450871E-2</v>
      </c>
      <c r="T19" s="6">
        <f>SUM(T20:T23)</f>
        <v>218</v>
      </c>
      <c r="U19" s="23">
        <f>(T19/$X19)</f>
        <v>6.5688371952873116E-3</v>
      </c>
      <c r="V19" s="7">
        <f>SUM(V20:V23)</f>
        <v>8</v>
      </c>
      <c r="W19" s="24">
        <f>(V19/$X19)</f>
        <v>2.4105824569861694E-4</v>
      </c>
      <c r="X19" s="6">
        <f>SUM(X20:X23)</f>
        <v>33187</v>
      </c>
      <c r="Y19" s="23">
        <f>(X19/$X19)</f>
        <v>1</v>
      </c>
    </row>
    <row r="20" spans="1:36" s="8" customFormat="1" x14ac:dyDescent="0.25">
      <c r="A20" s="42" t="s">
        <v>19</v>
      </c>
      <c r="B20" s="9">
        <v>236</v>
      </c>
      <c r="C20" s="15">
        <f t="shared" si="1"/>
        <v>2.002715546503734E-2</v>
      </c>
      <c r="D20" s="9">
        <v>2530</v>
      </c>
      <c r="E20" s="15">
        <f t="shared" si="0"/>
        <v>0.21469789545145962</v>
      </c>
      <c r="F20" s="38">
        <v>2815</v>
      </c>
      <c r="G20" s="15">
        <f t="shared" si="2"/>
        <v>0.23888323150033944</v>
      </c>
      <c r="H20" s="38">
        <v>2584</v>
      </c>
      <c r="I20" s="15">
        <f>(H20/$X20)</f>
        <v>0.21928038017651053</v>
      </c>
      <c r="J20" s="9">
        <v>1696</v>
      </c>
      <c r="K20" s="15">
        <f>(J20/$X20)</f>
        <v>0.14392396469789545</v>
      </c>
      <c r="L20" s="9">
        <v>753</v>
      </c>
      <c r="M20" s="15">
        <f>(L20/$X20)</f>
        <v>6.3900203665987781E-2</v>
      </c>
      <c r="N20" s="9">
        <v>404</v>
      </c>
      <c r="O20" s="15">
        <f>(N20/$X20)</f>
        <v>3.4283774609640189E-2</v>
      </c>
      <c r="P20" s="38">
        <v>440</v>
      </c>
      <c r="Q20" s="15">
        <f>(P20/$X20)</f>
        <v>3.7338764426340799E-2</v>
      </c>
      <c r="R20" s="9">
        <v>267</v>
      </c>
      <c r="S20" s="22">
        <f>(R20/$X20)</f>
        <v>2.265784114052953E-2</v>
      </c>
      <c r="T20" s="9">
        <v>59</v>
      </c>
      <c r="U20" s="22">
        <f>(T20/$X20)</f>
        <v>5.006788866259335E-3</v>
      </c>
      <c r="V20" s="10"/>
      <c r="W20" s="25">
        <f>(V20/$X20)</f>
        <v>0</v>
      </c>
      <c r="X20" s="9">
        <f>SUM(B20+D20+F20+H20+J20+L20+N20+P20+R20+T20)</f>
        <v>11784</v>
      </c>
      <c r="Y20" s="22">
        <f>(X20/$X20)</f>
        <v>1</v>
      </c>
    </row>
    <row r="21" spans="1:36" s="8" customFormat="1" x14ac:dyDescent="0.25">
      <c r="A21" s="42" t="s">
        <v>20</v>
      </c>
      <c r="B21" s="9">
        <v>452</v>
      </c>
      <c r="C21" s="16">
        <f t="shared" si="1"/>
        <v>8.4296904140246182E-2</v>
      </c>
      <c r="D21" s="9">
        <v>1794</v>
      </c>
      <c r="E21" s="16">
        <f t="shared" si="0"/>
        <v>0.33457665050354346</v>
      </c>
      <c r="F21" s="38">
        <v>1673</v>
      </c>
      <c r="G21" s="16">
        <f t="shared" si="2"/>
        <v>0.31201044386422977</v>
      </c>
      <c r="H21" s="38">
        <v>778</v>
      </c>
      <c r="I21" s="16">
        <f>(H21/$X21)</f>
        <v>0.14509511376352108</v>
      </c>
      <c r="J21" s="9">
        <v>314</v>
      </c>
      <c r="K21" s="16">
        <f>(J21/$X21)</f>
        <v>5.8560238716896681E-2</v>
      </c>
      <c r="L21" s="9">
        <v>103</v>
      </c>
      <c r="M21" s="16">
        <f>(L21/$X21)</f>
        <v>1.9209250279746362E-2</v>
      </c>
      <c r="N21" s="9">
        <v>62</v>
      </c>
      <c r="O21" s="16">
        <f>(N21/$X21)</f>
        <v>1.1562849682954122E-2</v>
      </c>
      <c r="P21" s="38">
        <v>103</v>
      </c>
      <c r="Q21" s="16">
        <f>(P21/$X21)</f>
        <v>1.9209250279746362E-2</v>
      </c>
      <c r="R21" s="9">
        <v>56</v>
      </c>
      <c r="S21" s="22">
        <f>(R21/$X21)</f>
        <v>1.0443864229765013E-2</v>
      </c>
      <c r="T21" s="9">
        <v>23</v>
      </c>
      <c r="U21" s="22">
        <f>(T21/$X21)</f>
        <v>4.2894442372249158E-3</v>
      </c>
      <c r="V21" s="10">
        <v>4</v>
      </c>
      <c r="W21" s="25">
        <f>(V21/$X21)</f>
        <v>7.459903021260724E-4</v>
      </c>
      <c r="X21" s="9">
        <f>SUM(B21+D21+F21+H21+J21+L21+N21+P21+R21+T21+V21)</f>
        <v>5362</v>
      </c>
      <c r="Y21" s="22">
        <f>(X21/$X21)</f>
        <v>1</v>
      </c>
    </row>
    <row r="22" spans="1:36" s="8" customFormat="1" x14ac:dyDescent="0.25">
      <c r="A22" s="42" t="s">
        <v>21</v>
      </c>
      <c r="B22" s="9">
        <v>285</v>
      </c>
      <c r="C22" s="16">
        <f t="shared" si="1"/>
        <v>2.7616279069767442E-2</v>
      </c>
      <c r="D22" s="9">
        <v>2569</v>
      </c>
      <c r="E22" s="16">
        <f t="shared" si="0"/>
        <v>0.24893410852713177</v>
      </c>
      <c r="F22" s="38">
        <v>2419</v>
      </c>
      <c r="G22" s="16">
        <f t="shared" si="2"/>
        <v>0.23439922480620154</v>
      </c>
      <c r="H22" s="38">
        <v>2182</v>
      </c>
      <c r="I22" s="16">
        <f t="shared" ref="I22:K23" si="11">(H22/$X22)</f>
        <v>0.21143410852713179</v>
      </c>
      <c r="J22" s="9">
        <v>1311</v>
      </c>
      <c r="K22" s="16">
        <f t="shared" si="11"/>
        <v>0.12703488372093022</v>
      </c>
      <c r="L22" s="9">
        <v>535</v>
      </c>
      <c r="M22" s="16">
        <f t="shared" ref="M22:M23" si="12">(L22/$X22)</f>
        <v>5.1841085271317831E-2</v>
      </c>
      <c r="N22" s="9">
        <v>273</v>
      </c>
      <c r="O22" s="16">
        <f t="shared" ref="O22:O23" si="13">(N22/$X22)</f>
        <v>2.6453488372093024E-2</v>
      </c>
      <c r="P22" s="38">
        <v>399</v>
      </c>
      <c r="Q22" s="16">
        <f t="shared" ref="Q22:Q23" si="14">(P22/$X22)</f>
        <v>3.8662790697674421E-2</v>
      </c>
      <c r="R22" s="9">
        <v>250</v>
      </c>
      <c r="S22" s="22">
        <f t="shared" ref="S22:S23" si="15">(R22/$X22)</f>
        <v>2.4224806201550389E-2</v>
      </c>
      <c r="T22" s="9">
        <v>93</v>
      </c>
      <c r="U22" s="22">
        <f t="shared" ref="U22:U23" si="16">(T22/$X22)</f>
        <v>9.0116279069767449E-3</v>
      </c>
      <c r="V22" s="10">
        <v>4</v>
      </c>
      <c r="W22" s="25">
        <f t="shared" ref="W22:W23" si="17">(V22/$X22)</f>
        <v>3.875968992248062E-4</v>
      </c>
      <c r="X22" s="9">
        <f>SUM(B22+D22+F22+H22+J22+L22+N22+P22+R22+T22+V22)</f>
        <v>10320</v>
      </c>
      <c r="Y22" s="22">
        <f t="shared" ref="Y22:Y23" si="18">(X22/$X22)</f>
        <v>1</v>
      </c>
    </row>
    <row r="23" spans="1:36" s="8" customFormat="1" ht="15" x14ac:dyDescent="0.25">
      <c r="A23" s="42" t="s">
        <v>22</v>
      </c>
      <c r="B23" s="9">
        <v>167</v>
      </c>
      <c r="C23" s="17">
        <f t="shared" si="1"/>
        <v>2.9190700926411465E-2</v>
      </c>
      <c r="D23" s="9">
        <v>1498</v>
      </c>
      <c r="E23" s="17">
        <f t="shared" si="0"/>
        <v>0.26184233525607409</v>
      </c>
      <c r="F23">
        <v>1496</v>
      </c>
      <c r="G23" s="17">
        <f t="shared" si="2"/>
        <v>0.26149274602342248</v>
      </c>
      <c r="H23" s="38">
        <v>1167</v>
      </c>
      <c r="I23" s="17">
        <f t="shared" si="11"/>
        <v>0.20398531725222863</v>
      </c>
      <c r="J23" s="9">
        <v>638</v>
      </c>
      <c r="K23" s="17">
        <f t="shared" si="11"/>
        <v>0.11151896521587135</v>
      </c>
      <c r="L23" s="9">
        <v>247</v>
      </c>
      <c r="M23" s="17">
        <f t="shared" si="12"/>
        <v>4.3174270232476837E-2</v>
      </c>
      <c r="N23" s="9">
        <v>152</v>
      </c>
      <c r="O23" s="17">
        <f t="shared" si="13"/>
        <v>2.6568781681524208E-2</v>
      </c>
      <c r="P23" s="38">
        <v>168</v>
      </c>
      <c r="Q23" s="17">
        <f t="shared" si="14"/>
        <v>2.9365495542737284E-2</v>
      </c>
      <c r="R23" s="9">
        <v>145</v>
      </c>
      <c r="S23" s="22">
        <f t="shared" si="15"/>
        <v>2.5345219367243488E-2</v>
      </c>
      <c r="T23" s="9">
        <v>43</v>
      </c>
      <c r="U23" s="22">
        <f t="shared" si="16"/>
        <v>7.5161685020101385E-3</v>
      </c>
      <c r="V23" s="10"/>
      <c r="W23" s="25">
        <f t="shared" si="17"/>
        <v>0</v>
      </c>
      <c r="X23" s="9">
        <f>SUM(B23+D23+F23+H23+J23+L23+N23+P23+R23+T23+V23)</f>
        <v>5721</v>
      </c>
      <c r="Y23" s="22">
        <f t="shared" si="18"/>
        <v>1</v>
      </c>
    </row>
    <row r="24" spans="1:36" s="8" customFormat="1" x14ac:dyDescent="0.2">
      <c r="A24" s="40" t="s">
        <v>1</v>
      </c>
      <c r="B24" s="6">
        <f>SUM(B5+B18+B19)</f>
        <v>3510</v>
      </c>
      <c r="C24" s="12">
        <f t="shared" si="1"/>
        <v>4.1140204880564475E-2</v>
      </c>
      <c r="D24" s="6">
        <f>SUM(D5+D18+D19)</f>
        <v>20159</v>
      </c>
      <c r="E24" s="12">
        <f t="shared" si="0"/>
        <v>0.23628073794509952</v>
      </c>
      <c r="F24" s="6">
        <f>SUM(F5+F18+F19)</f>
        <v>17436</v>
      </c>
      <c r="G24" s="18">
        <f t="shared" si="2"/>
        <v>0.20436484680841088</v>
      </c>
      <c r="H24" s="37">
        <f>SUM(H5+H18+H19)</f>
        <v>14681</v>
      </c>
      <c r="I24" s="18">
        <f>(H24/$X24)</f>
        <v>0.17207388827679973</v>
      </c>
      <c r="J24" s="6">
        <f>SUM(J5+J18+J19)</f>
        <v>11574</v>
      </c>
      <c r="K24" s="17">
        <f>(J24/$X24)</f>
        <v>0.13565718840104082</v>
      </c>
      <c r="L24" s="6">
        <f>SUM(L5+L18+L19)</f>
        <v>5794</v>
      </c>
      <c r="M24" s="18">
        <f>(L24/$X24)</f>
        <v>6.7910640193159705E-2</v>
      </c>
      <c r="N24" s="6">
        <f>SUM(N5+N18+N19)</f>
        <v>3838</v>
      </c>
      <c r="O24" s="18">
        <f>(N24/$X24)</f>
        <v>4.4984645678520362E-2</v>
      </c>
      <c r="P24" s="37">
        <f>SUM(P5+P18+P19)</f>
        <v>4682</v>
      </c>
      <c r="Q24" s="18">
        <f>(P24/$X24)</f>
        <v>5.4877048219601959E-2</v>
      </c>
      <c r="R24" s="6">
        <f>SUM(R5+R18+R19)</f>
        <v>2948</v>
      </c>
      <c r="S24" s="23">
        <f>(R24/$X24)</f>
        <v>3.4553083757237632E-2</v>
      </c>
      <c r="T24" s="6">
        <f>SUM(T5+T18+T19)</f>
        <v>684</v>
      </c>
      <c r="U24" s="23">
        <f>(T24/$X24)</f>
        <v>8.0170655664689745E-3</v>
      </c>
      <c r="V24" s="7">
        <f>SUM(V5+V18+V19)</f>
        <v>12</v>
      </c>
      <c r="W24" s="24">
        <f>(V24/$X24)</f>
        <v>1.4065027309594693E-4</v>
      </c>
      <c r="X24" s="6">
        <f>SUM(X5+X18+X19)</f>
        <v>85318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39</v>
      </c>
      <c r="K25" s="27"/>
    </row>
    <row r="26" spans="1:36" x14ac:dyDescent="0.2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x14ac:dyDescent="0.2">
      <c r="A27" s="59" t="s">
        <v>50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9" spans="1:36" ht="15.75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36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36" ht="15" x14ac:dyDescent="0.25">
      <c r="B31"/>
      <c r="C31"/>
      <c r="D31"/>
      <c r="E31"/>
      <c r="F31"/>
      <c r="G31"/>
      <c r="H31"/>
      <c r="I31"/>
      <c r="J31"/>
      <c r="K31"/>
      <c r="L31"/>
      <c r="M31" s="32"/>
      <c r="N31" s="32"/>
    </row>
    <row r="32" spans="1:36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mergeCells count="16">
    <mergeCell ref="A29:X29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26:Y26"/>
    <mergeCell ref="A27:Y27"/>
  </mergeCells>
  <pageMargins left="0.25" right="0.25" top="0.75" bottom="0.75" header="0.3" footer="0.3"/>
  <pageSetup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36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8.5703125" style="1" customWidth="1"/>
    <col min="2" max="2" width="6.85546875" style="1" bestFit="1" customWidth="1"/>
    <col min="3" max="3" width="7.140625" style="1" bestFit="1" customWidth="1"/>
    <col min="4" max="4" width="7.85546875" style="1" bestFit="1" customWidth="1"/>
    <col min="5" max="5" width="6.28515625" style="1" bestFit="1" customWidth="1"/>
    <col min="6" max="6" width="7.85546875" style="1" bestFit="1" customWidth="1"/>
    <col min="7" max="7" width="6.28515625" style="1" bestFit="1" customWidth="1"/>
    <col min="8" max="8" width="7.85546875" style="1" bestFit="1" customWidth="1"/>
    <col min="9" max="9" width="6.28515625" style="1" bestFit="1" customWidth="1"/>
    <col min="10" max="10" width="7.85546875" style="1" bestFit="1" customWidth="1"/>
    <col min="11" max="11" width="6.28515625" style="1" bestFit="1" customWidth="1"/>
    <col min="12" max="12" width="6.85546875" style="1" bestFit="1" customWidth="1"/>
    <col min="13" max="13" width="6.28515625" style="1" bestFit="1" customWidth="1"/>
    <col min="14" max="14" width="6.85546875" style="1" bestFit="1" customWidth="1"/>
    <col min="15" max="15" width="6.28515625" style="1" bestFit="1" customWidth="1"/>
    <col min="16" max="16" width="6.85546875" style="1" bestFit="1" customWidth="1"/>
    <col min="17" max="17" width="6.28515625" style="1" bestFit="1" customWidth="1"/>
    <col min="18" max="18" width="6.85546875" style="1" bestFit="1" customWidth="1"/>
    <col min="19" max="19" width="6.28515625" style="1" bestFit="1" customWidth="1"/>
    <col min="20" max="20" width="5.28515625" style="1" bestFit="1" customWidth="1"/>
    <col min="21" max="21" width="7.28515625" style="1" bestFit="1" customWidth="1"/>
    <col min="22" max="22" width="4.28515625" style="1" bestFit="1" customWidth="1"/>
    <col min="23" max="23" width="5.28515625" style="1" bestFit="1" customWidth="1"/>
    <col min="24" max="24" width="7.85546875" style="1" bestFit="1" customWidth="1"/>
    <col min="25" max="25" width="7.28515625" style="1" bestFit="1" customWidth="1"/>
    <col min="26" max="16384" width="9.140625" style="1"/>
  </cols>
  <sheetData>
    <row r="1" spans="1:25" ht="15.75" x14ac:dyDescent="0.25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5" ht="39.6" customHeight="1" x14ac:dyDescent="0.2">
      <c r="A3" s="39" t="s">
        <v>0</v>
      </c>
      <c r="B3" s="51" t="s">
        <v>23</v>
      </c>
      <c r="C3" s="52"/>
      <c r="D3" s="51" t="s">
        <v>24</v>
      </c>
      <c r="E3" s="53"/>
      <c r="F3" s="52" t="s">
        <v>25</v>
      </c>
      <c r="G3" s="52"/>
      <c r="H3" s="51" t="s">
        <v>26</v>
      </c>
      <c r="I3" s="53"/>
      <c r="J3" s="51" t="s">
        <v>33</v>
      </c>
      <c r="K3" s="52"/>
      <c r="L3" s="52" t="s">
        <v>27</v>
      </c>
      <c r="M3" s="52"/>
      <c r="N3" s="51" t="s">
        <v>28</v>
      </c>
      <c r="O3" s="53"/>
      <c r="P3" s="52" t="s">
        <v>29</v>
      </c>
      <c r="Q3" s="52"/>
      <c r="R3" s="51" t="s">
        <v>30</v>
      </c>
      <c r="S3" s="53"/>
      <c r="T3" s="52" t="s">
        <v>31</v>
      </c>
      <c r="U3" s="52"/>
      <c r="V3" s="52" t="s">
        <v>32</v>
      </c>
      <c r="W3" s="53"/>
      <c r="X3" s="51" t="s">
        <v>1</v>
      </c>
      <c r="Y3" s="53"/>
    </row>
    <row r="4" spans="1:25" x14ac:dyDescent="0.2">
      <c r="A4" s="39"/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4" t="s">
        <v>3</v>
      </c>
      <c r="H4" s="2" t="s">
        <v>2</v>
      </c>
      <c r="I4" s="4" t="s">
        <v>3</v>
      </c>
      <c r="J4" s="2" t="s">
        <v>2</v>
      </c>
      <c r="K4" s="3" t="s">
        <v>3</v>
      </c>
      <c r="L4" s="2" t="s">
        <v>2</v>
      </c>
      <c r="M4" s="4" t="s">
        <v>3</v>
      </c>
      <c r="N4" s="2" t="s">
        <v>2</v>
      </c>
      <c r="O4" s="3" t="s">
        <v>3</v>
      </c>
      <c r="P4" s="2" t="s">
        <v>2</v>
      </c>
      <c r="Q4" s="4" t="s">
        <v>3</v>
      </c>
      <c r="R4" s="2" t="s">
        <v>2</v>
      </c>
      <c r="S4" s="4" t="s">
        <v>3</v>
      </c>
      <c r="T4" s="3" t="s">
        <v>2</v>
      </c>
      <c r="U4" s="3" t="s">
        <v>3</v>
      </c>
      <c r="V4" s="3" t="s">
        <v>2</v>
      </c>
      <c r="W4" s="3" t="s">
        <v>3</v>
      </c>
      <c r="X4" s="2" t="s">
        <v>2</v>
      </c>
      <c r="Y4" s="4" t="s">
        <v>3</v>
      </c>
    </row>
    <row r="5" spans="1:25" s="8" customFormat="1" x14ac:dyDescent="0.2">
      <c r="A5" s="40" t="s">
        <v>4</v>
      </c>
      <c r="B5" s="5">
        <f>SUM(B6:B17)</f>
        <v>2362</v>
      </c>
      <c r="C5" s="18">
        <f t="shared" ref="C5:C24" si="0">(B5/$X5)</f>
        <v>4.4767915695305242E-2</v>
      </c>
      <c r="D5" s="5">
        <f>SUM(D6:D17)</f>
        <v>12326</v>
      </c>
      <c r="E5" s="18">
        <f t="shared" ref="E5:E24" si="1">(D5/$X5)</f>
        <v>0.23361952957677071</v>
      </c>
      <c r="F5" s="36">
        <f>SUM(F6:F17)</f>
        <v>9472</v>
      </c>
      <c r="G5" s="18">
        <f>(F5/$X5)</f>
        <v>0.17952654422774397</v>
      </c>
      <c r="H5" s="36">
        <f>SUM(H6:H17)</f>
        <v>8356</v>
      </c>
      <c r="I5" s="18">
        <f>(H5/$X5)</f>
        <v>0.15837455696442448</v>
      </c>
      <c r="J5" s="5">
        <f>SUM(J6:J17)</f>
        <v>7420</v>
      </c>
      <c r="K5" s="28">
        <f>(J5/$X5)</f>
        <v>0.14063418055002749</v>
      </c>
      <c r="L5" s="5">
        <f>SUM(L6:L17)</f>
        <v>3995</v>
      </c>
      <c r="M5" s="18">
        <f>(L5/$X5)</f>
        <v>7.5718807452474363E-2</v>
      </c>
      <c r="N5" s="5">
        <f>SUM(N6:N17)</f>
        <v>2737</v>
      </c>
      <c r="O5" s="18">
        <f>(N5/$X5)</f>
        <v>5.1875438297227121E-2</v>
      </c>
      <c r="P5" s="36">
        <f>SUM(P6:P17)</f>
        <v>3435</v>
      </c>
      <c r="Q5" s="18">
        <f>(P5/$X5)</f>
        <v>6.5104907033604373E-2</v>
      </c>
      <c r="R5" s="6">
        <f>SUM(R6:R17)</f>
        <v>2120</v>
      </c>
      <c r="S5" s="21">
        <f>(R5/$X5)</f>
        <v>4.0181194442864998E-2</v>
      </c>
      <c r="T5" s="6">
        <f>SUM(T6:T17)</f>
        <v>537</v>
      </c>
      <c r="U5" s="23">
        <f>(T5/$X5)</f>
        <v>1.0177972365952123E-2</v>
      </c>
      <c r="V5" s="11">
        <f>SUM(V6:V17)</f>
        <v>1</v>
      </c>
      <c r="W5" s="24">
        <f>(V5/$X5)</f>
        <v>1.8953393605124998E-5</v>
      </c>
      <c r="X5" s="6">
        <f>SUM(X6:X17)</f>
        <v>52761</v>
      </c>
      <c r="Y5" s="23">
        <f>(X5/$X5)</f>
        <v>1</v>
      </c>
    </row>
    <row r="6" spans="1:25" s="8" customFormat="1" x14ac:dyDescent="0.2">
      <c r="A6" s="41" t="s">
        <v>5</v>
      </c>
      <c r="B6" s="32">
        <v>138</v>
      </c>
      <c r="C6" s="16">
        <f t="shared" si="0"/>
        <v>8.7842138765117761E-2</v>
      </c>
      <c r="D6" s="32">
        <v>380</v>
      </c>
      <c r="E6" s="15">
        <f t="shared" si="1"/>
        <v>0.24188415022278803</v>
      </c>
      <c r="F6" s="32">
        <v>256</v>
      </c>
      <c r="G6" s="15">
        <f t="shared" ref="G6:G24" si="2">(F6/$X6)</f>
        <v>0.16295353278166771</v>
      </c>
      <c r="H6" s="32">
        <v>190</v>
      </c>
      <c r="I6" s="15">
        <f t="shared" ref="I6:K17" si="3">(H6/$X6)</f>
        <v>0.12094207511139402</v>
      </c>
      <c r="J6" s="32">
        <v>182</v>
      </c>
      <c r="K6" s="29">
        <f t="shared" si="3"/>
        <v>0.1158497772119669</v>
      </c>
      <c r="L6" s="32">
        <v>113</v>
      </c>
      <c r="M6" s="15">
        <f t="shared" ref="M6:O17" si="4">(L6/$X6)</f>
        <v>7.1928707829408023E-2</v>
      </c>
      <c r="N6" s="32">
        <v>80</v>
      </c>
      <c r="O6" s="15">
        <f t="shared" si="4"/>
        <v>5.0922978994271166E-2</v>
      </c>
      <c r="P6" s="32">
        <v>120</v>
      </c>
      <c r="Q6" s="15">
        <f t="shared" ref="Q6:Q17" si="5">(P6/$X6)</f>
        <v>7.6384468491406746E-2</v>
      </c>
      <c r="R6" s="32">
        <v>94</v>
      </c>
      <c r="S6" s="22">
        <f>(R6/$X6)</f>
        <v>5.9834500318268619E-2</v>
      </c>
      <c r="T6" s="32">
        <v>18</v>
      </c>
      <c r="U6" s="22">
        <f t="shared" ref="U6:U17" si="6">(T6/$X6)</f>
        <v>1.1457670273711012E-2</v>
      </c>
      <c r="V6" s="10"/>
      <c r="W6" s="25">
        <f t="shared" ref="W6:W17" si="7">(V6/$X6)</f>
        <v>0</v>
      </c>
      <c r="X6" s="9">
        <f>SUM(B6+D6+F6+H6+J6+L6+N6+P6+R6+T6+V6)</f>
        <v>1571</v>
      </c>
      <c r="Y6" s="22">
        <f t="shared" ref="Y6:Y17" si="8">(X6/$X6)</f>
        <v>1</v>
      </c>
    </row>
    <row r="7" spans="1:25" s="8" customFormat="1" x14ac:dyDescent="0.2">
      <c r="A7" s="42" t="s">
        <v>6</v>
      </c>
      <c r="B7" s="32">
        <v>132</v>
      </c>
      <c r="C7" s="16">
        <f t="shared" si="0"/>
        <v>3.7681986868398513E-2</v>
      </c>
      <c r="D7" s="32">
        <v>421</v>
      </c>
      <c r="E7" s="16">
        <f t="shared" si="1"/>
        <v>0.12018270054239223</v>
      </c>
      <c r="F7" s="32">
        <v>484</v>
      </c>
      <c r="G7" s="16">
        <f t="shared" si="2"/>
        <v>0.13816728518412788</v>
      </c>
      <c r="H7" s="32">
        <v>559</v>
      </c>
      <c r="I7" s="16">
        <f t="shared" si="3"/>
        <v>0.15957750499571796</v>
      </c>
      <c r="J7" s="32">
        <v>648</v>
      </c>
      <c r="K7" s="16">
        <f t="shared" si="3"/>
        <v>0.18498429917213816</v>
      </c>
      <c r="L7" s="32">
        <v>412</v>
      </c>
      <c r="M7" s="16">
        <f t="shared" si="4"/>
        <v>0.11761347416500142</v>
      </c>
      <c r="N7" s="32">
        <v>277</v>
      </c>
      <c r="O7" s="16">
        <f t="shared" si="4"/>
        <v>7.9075078504139307E-2</v>
      </c>
      <c r="P7" s="32">
        <v>352</v>
      </c>
      <c r="Q7" s="16">
        <f t="shared" si="5"/>
        <v>0.10048529831572937</v>
      </c>
      <c r="R7" s="32">
        <v>189</v>
      </c>
      <c r="S7" s="22">
        <f t="shared" ref="S7:S17" si="9">(R7/$X7)</f>
        <v>5.3953753925206967E-2</v>
      </c>
      <c r="T7" s="32">
        <v>29</v>
      </c>
      <c r="U7" s="22">
        <f t="shared" si="6"/>
        <v>8.278618327148159E-3</v>
      </c>
      <c r="V7" s="10"/>
      <c r="W7" s="25">
        <f t="shared" si="7"/>
        <v>0</v>
      </c>
      <c r="X7" s="9">
        <f>SUM(B7+D7+F7+H7+J7+L7+N7+P7+R7+T7+V7)</f>
        <v>3503</v>
      </c>
      <c r="Y7" s="22">
        <f t="shared" si="8"/>
        <v>1</v>
      </c>
    </row>
    <row r="8" spans="1:25" s="8" customFormat="1" x14ac:dyDescent="0.2">
      <c r="A8" s="42" t="s">
        <v>7</v>
      </c>
      <c r="B8" s="32">
        <v>608</v>
      </c>
      <c r="C8" s="16">
        <f t="shared" si="0"/>
        <v>7.6190476190476197E-2</v>
      </c>
      <c r="D8" s="32">
        <v>1711</v>
      </c>
      <c r="E8" s="16">
        <f t="shared" si="1"/>
        <v>0.2144110275689223</v>
      </c>
      <c r="F8" s="32">
        <v>1345</v>
      </c>
      <c r="G8" s="16">
        <f t="shared" si="2"/>
        <v>0.16854636591478697</v>
      </c>
      <c r="H8" s="32">
        <v>1218</v>
      </c>
      <c r="I8" s="16">
        <f t="shared" si="3"/>
        <v>0.15263157894736842</v>
      </c>
      <c r="J8" s="32">
        <v>1149</v>
      </c>
      <c r="K8" s="16">
        <f t="shared" si="3"/>
        <v>0.14398496240601505</v>
      </c>
      <c r="L8" s="32">
        <v>660</v>
      </c>
      <c r="M8" s="16">
        <f t="shared" si="4"/>
        <v>8.2706766917293228E-2</v>
      </c>
      <c r="N8" s="32">
        <v>398</v>
      </c>
      <c r="O8" s="16">
        <f t="shared" si="4"/>
        <v>4.9874686716791981E-2</v>
      </c>
      <c r="P8" s="32">
        <v>511</v>
      </c>
      <c r="Q8" s="16">
        <f t="shared" si="5"/>
        <v>6.403508771929825E-2</v>
      </c>
      <c r="R8" s="32">
        <v>325</v>
      </c>
      <c r="S8" s="22">
        <f t="shared" si="9"/>
        <v>4.0726817042606514E-2</v>
      </c>
      <c r="T8" s="32">
        <v>55</v>
      </c>
      <c r="U8" s="22">
        <f t="shared" si="6"/>
        <v>6.8922305764411024E-3</v>
      </c>
      <c r="V8" s="10"/>
      <c r="W8" s="25">
        <f t="shared" si="7"/>
        <v>0</v>
      </c>
      <c r="X8" s="9">
        <f t="shared" ref="X8:X17" si="10">SUM(B8+D8+F8+H8+J8+L8+N8+P8+R8+T8+V8)</f>
        <v>7980</v>
      </c>
      <c r="Y8" s="22">
        <f t="shared" si="8"/>
        <v>1</v>
      </c>
    </row>
    <row r="9" spans="1:25" s="8" customFormat="1" ht="15" x14ac:dyDescent="0.25">
      <c r="A9" s="42" t="s">
        <v>8</v>
      </c>
      <c r="B9" s="31">
        <v>151</v>
      </c>
      <c r="C9" s="16">
        <f t="shared" si="0"/>
        <v>2.8124417954926428E-2</v>
      </c>
      <c r="D9" s="31">
        <v>1100</v>
      </c>
      <c r="E9" s="16">
        <f t="shared" si="1"/>
        <v>0.20487986589681506</v>
      </c>
      <c r="F9" s="31">
        <v>937</v>
      </c>
      <c r="G9" s="16">
        <f t="shared" si="2"/>
        <v>0.1745203948593779</v>
      </c>
      <c r="H9" s="31">
        <v>935</v>
      </c>
      <c r="I9" s="16">
        <f t="shared" si="3"/>
        <v>0.17414788601229278</v>
      </c>
      <c r="J9" s="31">
        <v>815</v>
      </c>
      <c r="K9" s="16">
        <f t="shared" si="3"/>
        <v>0.15179735518718571</v>
      </c>
      <c r="L9" s="31">
        <v>419</v>
      </c>
      <c r="M9" s="16">
        <f t="shared" si="4"/>
        <v>7.8040603464332281E-2</v>
      </c>
      <c r="N9" s="31">
        <v>299</v>
      </c>
      <c r="O9" s="16">
        <f t="shared" si="4"/>
        <v>5.569007263922518E-2</v>
      </c>
      <c r="P9" s="31">
        <v>406</v>
      </c>
      <c r="Q9" s="16">
        <f t="shared" si="5"/>
        <v>7.5619295958279015E-2</v>
      </c>
      <c r="R9" s="31">
        <v>254</v>
      </c>
      <c r="S9" s="22">
        <f t="shared" si="9"/>
        <v>4.730862357981002E-2</v>
      </c>
      <c r="T9" s="31">
        <v>53</v>
      </c>
      <c r="U9" s="22">
        <f t="shared" si="6"/>
        <v>9.8714844477556345E-3</v>
      </c>
      <c r="V9" s="10"/>
      <c r="W9" s="25">
        <f t="shared" si="7"/>
        <v>0</v>
      </c>
      <c r="X9" s="9">
        <f t="shared" si="10"/>
        <v>5369</v>
      </c>
      <c r="Y9" s="22">
        <f t="shared" si="8"/>
        <v>1</v>
      </c>
    </row>
    <row r="10" spans="1:25" s="8" customFormat="1" x14ac:dyDescent="0.2">
      <c r="A10" s="42" t="s">
        <v>9</v>
      </c>
      <c r="B10" s="32">
        <v>261</v>
      </c>
      <c r="C10" s="16">
        <f t="shared" si="0"/>
        <v>3.7875489769264255E-2</v>
      </c>
      <c r="D10" s="32">
        <v>1906</v>
      </c>
      <c r="E10" s="16">
        <f t="shared" si="1"/>
        <v>0.27659265708895658</v>
      </c>
      <c r="F10" s="32">
        <v>1423</v>
      </c>
      <c r="G10" s="16">
        <f t="shared" si="2"/>
        <v>0.20650123349296184</v>
      </c>
      <c r="H10" s="32">
        <v>1173</v>
      </c>
      <c r="I10" s="16">
        <f t="shared" si="3"/>
        <v>0.17022202873313017</v>
      </c>
      <c r="J10" s="32">
        <v>830</v>
      </c>
      <c r="K10" s="16">
        <f t="shared" si="3"/>
        <v>0.12044695980264113</v>
      </c>
      <c r="L10" s="32">
        <v>394</v>
      </c>
      <c r="M10" s="16">
        <f t="shared" si="4"/>
        <v>5.71760267014947E-2</v>
      </c>
      <c r="N10" s="32">
        <v>290</v>
      </c>
      <c r="O10" s="16">
        <f t="shared" si="4"/>
        <v>4.2083877521404731E-2</v>
      </c>
      <c r="P10" s="32">
        <v>347</v>
      </c>
      <c r="Q10" s="16">
        <f t="shared" si="5"/>
        <v>5.0355536206646352E-2</v>
      </c>
      <c r="R10" s="32">
        <v>221</v>
      </c>
      <c r="S10" s="22">
        <f t="shared" si="9"/>
        <v>3.2070817007691189E-2</v>
      </c>
      <c r="T10" s="32">
        <v>45</v>
      </c>
      <c r="U10" s="22">
        <f t="shared" si="6"/>
        <v>6.5302568567696994E-3</v>
      </c>
      <c r="V10" s="10">
        <v>1</v>
      </c>
      <c r="W10" s="25">
        <f t="shared" si="7"/>
        <v>1.4511681903932666E-4</v>
      </c>
      <c r="X10" s="9">
        <f t="shared" si="10"/>
        <v>6891</v>
      </c>
      <c r="Y10" s="22">
        <f t="shared" si="8"/>
        <v>1</v>
      </c>
    </row>
    <row r="11" spans="1:25" s="8" customFormat="1" x14ac:dyDescent="0.2">
      <c r="A11" s="42" t="s">
        <v>10</v>
      </c>
      <c r="B11" s="32">
        <v>103</v>
      </c>
      <c r="C11" s="16">
        <f t="shared" si="0"/>
        <v>3.5492763611302547E-2</v>
      </c>
      <c r="D11" s="32">
        <v>708</v>
      </c>
      <c r="E11" s="16">
        <f t="shared" si="1"/>
        <v>0.2439696760854583</v>
      </c>
      <c r="F11" s="32">
        <v>531</v>
      </c>
      <c r="G11" s="16">
        <f t="shared" si="2"/>
        <v>0.18297725706409373</v>
      </c>
      <c r="H11" s="32">
        <v>450</v>
      </c>
      <c r="I11" s="16">
        <f t="shared" si="3"/>
        <v>0.15506547208821503</v>
      </c>
      <c r="J11" s="32">
        <v>406</v>
      </c>
      <c r="K11" s="16">
        <f t="shared" si="3"/>
        <v>0.13990351481736732</v>
      </c>
      <c r="L11" s="32">
        <v>206</v>
      </c>
      <c r="M11" s="16">
        <f t="shared" si="4"/>
        <v>7.0985527222605094E-2</v>
      </c>
      <c r="N11" s="32">
        <v>137</v>
      </c>
      <c r="O11" s="16">
        <f t="shared" si="4"/>
        <v>4.7208821502412131E-2</v>
      </c>
      <c r="P11" s="32">
        <v>195</v>
      </c>
      <c r="Q11" s="16">
        <f t="shared" si="5"/>
        <v>6.7195037904893173E-2</v>
      </c>
      <c r="R11" s="32">
        <v>129</v>
      </c>
      <c r="S11" s="22">
        <f t="shared" si="9"/>
        <v>4.4452101998621638E-2</v>
      </c>
      <c r="T11" s="32">
        <v>37</v>
      </c>
      <c r="U11" s="22">
        <f t="shared" si="6"/>
        <v>1.2749827705031013E-2</v>
      </c>
      <c r="V11" s="10"/>
      <c r="W11" s="25">
        <f t="shared" si="7"/>
        <v>0</v>
      </c>
      <c r="X11" s="9">
        <f t="shared" si="10"/>
        <v>2902</v>
      </c>
      <c r="Y11" s="22">
        <f t="shared" si="8"/>
        <v>1</v>
      </c>
    </row>
    <row r="12" spans="1:25" s="8" customFormat="1" x14ac:dyDescent="0.2">
      <c r="A12" s="42" t="s">
        <v>11</v>
      </c>
      <c r="B12" s="32">
        <v>227</v>
      </c>
      <c r="C12" s="16">
        <f>(B12/$X12)</f>
        <v>3.2540137614678902E-2</v>
      </c>
      <c r="D12" s="32">
        <v>1762</v>
      </c>
      <c r="E12" s="16">
        <f>(D12/$X12)</f>
        <v>0.25258027522935778</v>
      </c>
      <c r="F12" s="32">
        <v>1352</v>
      </c>
      <c r="G12" s="16">
        <f>(F12/$X12)</f>
        <v>0.19380733944954129</v>
      </c>
      <c r="H12" s="32">
        <v>1121</v>
      </c>
      <c r="I12" s="16">
        <f>(H12/$X12)</f>
        <v>0.16069380733944955</v>
      </c>
      <c r="J12" s="32">
        <v>993</v>
      </c>
      <c r="K12" s="16">
        <f>(J12/$X12)</f>
        <v>0.14234518348623854</v>
      </c>
      <c r="L12" s="32">
        <v>477</v>
      </c>
      <c r="M12" s="16">
        <f>(L12/$X12)</f>
        <v>6.8377293577981654E-2</v>
      </c>
      <c r="N12" s="32">
        <v>362</v>
      </c>
      <c r="O12" s="16">
        <f>(N12/$X12)</f>
        <v>5.1892201834862386E-2</v>
      </c>
      <c r="P12" s="32">
        <v>427</v>
      </c>
      <c r="Q12" s="16">
        <f>(P12/$X12)</f>
        <v>6.1209862385321098E-2</v>
      </c>
      <c r="R12" s="32">
        <v>223</v>
      </c>
      <c r="S12" s="22">
        <f>(R12/$X12)</f>
        <v>3.1966743119266054E-2</v>
      </c>
      <c r="T12" s="32">
        <v>32</v>
      </c>
      <c r="U12" s="22">
        <f>(T12/$X12)</f>
        <v>4.5871559633027525E-3</v>
      </c>
      <c r="V12" s="10"/>
      <c r="W12" s="25">
        <f>(V12/$X12)</f>
        <v>0</v>
      </c>
      <c r="X12" s="9">
        <f t="shared" si="10"/>
        <v>6976</v>
      </c>
      <c r="Y12" s="22">
        <f>(X12/$X12)</f>
        <v>1</v>
      </c>
    </row>
    <row r="13" spans="1:25" s="8" customFormat="1" x14ac:dyDescent="0.2">
      <c r="A13" s="42" t="s">
        <v>12</v>
      </c>
      <c r="B13" s="32">
        <v>172</v>
      </c>
      <c r="C13" s="16">
        <f>(B13/$X13)</f>
        <v>0.11308349769888232</v>
      </c>
      <c r="D13" s="32">
        <v>334</v>
      </c>
      <c r="E13" s="16">
        <f>(D13/$X13)</f>
        <v>0.21959237343852728</v>
      </c>
      <c r="F13" s="32">
        <v>227</v>
      </c>
      <c r="G13" s="16">
        <f>(F13/$X13)</f>
        <v>0.14924391847468771</v>
      </c>
      <c r="H13" s="32">
        <v>212</v>
      </c>
      <c r="I13" s="16">
        <f>(H13/$X13)</f>
        <v>0.1393819855358317</v>
      </c>
      <c r="J13" s="32">
        <v>150</v>
      </c>
      <c r="K13" s="16">
        <f>(J13/$X13)</f>
        <v>9.8619329388560162E-2</v>
      </c>
      <c r="L13" s="32">
        <v>78</v>
      </c>
      <c r="M13" s="16">
        <f>(L13/$X13)</f>
        <v>5.128205128205128E-2</v>
      </c>
      <c r="N13" s="32">
        <v>53</v>
      </c>
      <c r="O13" s="16">
        <f>(N13/$X13)</f>
        <v>3.4845496383957925E-2</v>
      </c>
      <c r="P13" s="32">
        <v>99</v>
      </c>
      <c r="Q13" s="16">
        <f>(P13/$X13)</f>
        <v>6.5088757396449703E-2</v>
      </c>
      <c r="R13" s="32">
        <v>80</v>
      </c>
      <c r="S13" s="22">
        <f>(R13/$X13)</f>
        <v>5.2596975673898753E-2</v>
      </c>
      <c r="T13" s="32">
        <v>116</v>
      </c>
      <c r="U13" s="22">
        <f>(T13/$X13)</f>
        <v>7.6265614727153194E-2</v>
      </c>
      <c r="V13" s="10"/>
      <c r="W13" s="25">
        <f>(V13/$X13)</f>
        <v>0</v>
      </c>
      <c r="X13" s="9">
        <f t="shared" si="10"/>
        <v>1521</v>
      </c>
      <c r="Y13" s="22">
        <f>(X13/$X13)</f>
        <v>1</v>
      </c>
    </row>
    <row r="14" spans="1:25" s="8" customFormat="1" x14ac:dyDescent="0.2">
      <c r="A14" s="42" t="s">
        <v>13</v>
      </c>
      <c r="B14" s="32">
        <v>191</v>
      </c>
      <c r="C14" s="16">
        <f t="shared" si="0"/>
        <v>3.1549388833828872E-2</v>
      </c>
      <c r="D14" s="32">
        <v>1342</v>
      </c>
      <c r="E14" s="16">
        <f t="shared" si="1"/>
        <v>0.22167162206805419</v>
      </c>
      <c r="F14" s="32">
        <v>1159</v>
      </c>
      <c r="G14" s="16">
        <f t="shared" si="2"/>
        <v>0.19144367360422862</v>
      </c>
      <c r="H14" s="32">
        <v>1033</v>
      </c>
      <c r="I14" s="16">
        <f t="shared" si="3"/>
        <v>0.17063098777667657</v>
      </c>
      <c r="J14" s="32">
        <v>929</v>
      </c>
      <c r="K14" s="16">
        <f t="shared" si="3"/>
        <v>0.15345226296663364</v>
      </c>
      <c r="L14" s="32">
        <v>437</v>
      </c>
      <c r="M14" s="16">
        <f t="shared" si="4"/>
        <v>7.2183680211430457E-2</v>
      </c>
      <c r="N14" s="32">
        <v>270</v>
      </c>
      <c r="O14" s="16">
        <f t="shared" si="4"/>
        <v>4.4598612487611496E-2</v>
      </c>
      <c r="P14" s="32">
        <v>340</v>
      </c>
      <c r="Q14" s="16">
        <f t="shared" si="5"/>
        <v>5.6161215725140406E-2</v>
      </c>
      <c r="R14" s="32">
        <v>246</v>
      </c>
      <c r="S14" s="22">
        <f t="shared" si="9"/>
        <v>4.0634291377601585E-2</v>
      </c>
      <c r="T14" s="32">
        <v>107</v>
      </c>
      <c r="U14" s="22">
        <f t="shared" si="6"/>
        <v>1.7674264948794184E-2</v>
      </c>
      <c r="V14" s="10"/>
      <c r="W14" s="25">
        <f t="shared" si="7"/>
        <v>0</v>
      </c>
      <c r="X14" s="9">
        <f t="shared" si="10"/>
        <v>6054</v>
      </c>
      <c r="Y14" s="22">
        <f t="shared" si="8"/>
        <v>1</v>
      </c>
    </row>
    <row r="15" spans="1:25" s="8" customFormat="1" x14ac:dyDescent="0.2">
      <c r="A15" s="42" t="s">
        <v>14</v>
      </c>
      <c r="B15" s="32">
        <v>88</v>
      </c>
      <c r="C15" s="16">
        <f t="shared" si="0"/>
        <v>5.2380952380952382E-2</v>
      </c>
      <c r="D15" s="32">
        <v>436</v>
      </c>
      <c r="E15" s="16">
        <f t="shared" si="1"/>
        <v>0.25952380952380955</v>
      </c>
      <c r="F15" s="32">
        <v>289</v>
      </c>
      <c r="G15" s="16">
        <f t="shared" si="2"/>
        <v>0.17202380952380952</v>
      </c>
      <c r="H15" s="32">
        <v>222</v>
      </c>
      <c r="I15" s="16">
        <f t="shared" si="3"/>
        <v>0.13214285714285715</v>
      </c>
      <c r="J15" s="32">
        <v>203</v>
      </c>
      <c r="K15" s="16">
        <f t="shared" si="3"/>
        <v>0.12083333333333333</v>
      </c>
      <c r="L15" s="32">
        <v>139</v>
      </c>
      <c r="M15" s="16">
        <f t="shared" si="4"/>
        <v>8.2738095238095236E-2</v>
      </c>
      <c r="N15" s="32">
        <v>103</v>
      </c>
      <c r="O15" s="16">
        <f t="shared" si="4"/>
        <v>6.1309523809523807E-2</v>
      </c>
      <c r="P15" s="32">
        <v>116</v>
      </c>
      <c r="Q15" s="16">
        <f t="shared" si="5"/>
        <v>6.9047619047619052E-2</v>
      </c>
      <c r="R15" s="32">
        <v>78</v>
      </c>
      <c r="S15" s="22">
        <f t="shared" si="9"/>
        <v>4.642857142857143E-2</v>
      </c>
      <c r="T15" s="32">
        <v>6</v>
      </c>
      <c r="U15" s="22">
        <f t="shared" si="6"/>
        <v>3.5714285714285713E-3</v>
      </c>
      <c r="V15" s="10"/>
      <c r="W15" s="25">
        <f t="shared" si="7"/>
        <v>0</v>
      </c>
      <c r="X15" s="9">
        <f t="shared" si="10"/>
        <v>1680</v>
      </c>
      <c r="Y15" s="22">
        <f t="shared" si="8"/>
        <v>1</v>
      </c>
    </row>
    <row r="16" spans="1:25" s="8" customFormat="1" x14ac:dyDescent="0.2">
      <c r="A16" s="42" t="s">
        <v>15</v>
      </c>
      <c r="B16" s="32">
        <v>151</v>
      </c>
      <c r="C16" s="16">
        <f t="shared" si="0"/>
        <v>3.5454332002817564E-2</v>
      </c>
      <c r="D16" s="32">
        <v>1099</v>
      </c>
      <c r="E16" s="16">
        <f t="shared" si="1"/>
        <v>0.25804179384832121</v>
      </c>
      <c r="F16" s="32">
        <v>659</v>
      </c>
      <c r="G16" s="16">
        <f t="shared" si="2"/>
        <v>0.15473115754872035</v>
      </c>
      <c r="H16" s="32">
        <v>566</v>
      </c>
      <c r="I16" s="16">
        <f t="shared" si="3"/>
        <v>0.13289504578539563</v>
      </c>
      <c r="J16" s="32">
        <v>604</v>
      </c>
      <c r="K16" s="16">
        <f t="shared" si="3"/>
        <v>0.14181732801127026</v>
      </c>
      <c r="L16" s="32">
        <v>398</v>
      </c>
      <c r="M16" s="16">
        <f t="shared" si="4"/>
        <v>9.3449166471002584E-2</v>
      </c>
      <c r="N16" s="32">
        <v>270</v>
      </c>
      <c r="O16" s="16">
        <f t="shared" si="4"/>
        <v>6.3395163183845971E-2</v>
      </c>
      <c r="P16" s="32">
        <v>311</v>
      </c>
      <c r="Q16" s="16">
        <f t="shared" si="5"/>
        <v>7.3021836111763327E-2</v>
      </c>
      <c r="R16" s="32">
        <v>178</v>
      </c>
      <c r="S16" s="22">
        <f t="shared" si="9"/>
        <v>4.1793848321202164E-2</v>
      </c>
      <c r="T16" s="32">
        <v>23</v>
      </c>
      <c r="U16" s="22">
        <f t="shared" si="6"/>
        <v>5.4003287156609535E-3</v>
      </c>
      <c r="V16" s="10"/>
      <c r="W16" s="25">
        <f t="shared" si="7"/>
        <v>0</v>
      </c>
      <c r="X16" s="9">
        <f t="shared" si="10"/>
        <v>4259</v>
      </c>
      <c r="Y16" s="22">
        <f t="shared" si="8"/>
        <v>1</v>
      </c>
    </row>
    <row r="17" spans="1:36" s="8" customFormat="1" x14ac:dyDescent="0.2">
      <c r="A17" s="43" t="s">
        <v>16</v>
      </c>
      <c r="B17" s="32">
        <v>140</v>
      </c>
      <c r="C17" s="17">
        <f t="shared" si="0"/>
        <v>3.4525277435265102E-2</v>
      </c>
      <c r="D17" s="32">
        <v>1127</v>
      </c>
      <c r="E17" s="16">
        <f t="shared" si="1"/>
        <v>0.27792848335388409</v>
      </c>
      <c r="F17" s="32">
        <v>810</v>
      </c>
      <c r="G17" s="16">
        <f t="shared" si="2"/>
        <v>0.1997533908754624</v>
      </c>
      <c r="H17" s="32">
        <v>677</v>
      </c>
      <c r="I17" s="16">
        <f t="shared" si="3"/>
        <v>0.16695437731196056</v>
      </c>
      <c r="J17" s="32">
        <v>511</v>
      </c>
      <c r="K17" s="17">
        <f t="shared" si="3"/>
        <v>0.12601726263871763</v>
      </c>
      <c r="L17" s="32">
        <v>262</v>
      </c>
      <c r="M17" s="16">
        <f t="shared" si="4"/>
        <v>6.4611590628853272E-2</v>
      </c>
      <c r="N17" s="32">
        <v>198</v>
      </c>
      <c r="O17" s="16">
        <f t="shared" si="4"/>
        <v>4.8828606658446363E-2</v>
      </c>
      <c r="P17" s="32">
        <v>211</v>
      </c>
      <c r="Q17" s="16">
        <f t="shared" si="5"/>
        <v>5.2034525277435267E-2</v>
      </c>
      <c r="R17" s="32">
        <v>103</v>
      </c>
      <c r="S17" s="22">
        <f t="shared" si="9"/>
        <v>2.5400739827373613E-2</v>
      </c>
      <c r="T17" s="32">
        <v>16</v>
      </c>
      <c r="U17" s="22">
        <f t="shared" si="6"/>
        <v>3.9457459926017261E-3</v>
      </c>
      <c r="V17" s="10"/>
      <c r="W17" s="25">
        <f t="shared" si="7"/>
        <v>0</v>
      </c>
      <c r="X17" s="9">
        <f t="shared" si="10"/>
        <v>4055</v>
      </c>
      <c r="Y17" s="22">
        <f t="shared" si="8"/>
        <v>1</v>
      </c>
    </row>
    <row r="18" spans="1:36" s="8" customFormat="1" x14ac:dyDescent="0.25">
      <c r="A18" s="40" t="s">
        <v>17</v>
      </c>
      <c r="B18" s="6">
        <v>1</v>
      </c>
      <c r="C18" s="18">
        <f t="shared" si="0"/>
        <v>5.7636887608069167E-4</v>
      </c>
      <c r="D18" s="6">
        <v>7</v>
      </c>
      <c r="E18" s="18">
        <f t="shared" si="1"/>
        <v>4.0345821325648411E-3</v>
      </c>
      <c r="F18" s="37">
        <v>40</v>
      </c>
      <c r="G18" s="18">
        <f t="shared" si="2"/>
        <v>2.3054755043227664E-2</v>
      </c>
      <c r="H18" s="37">
        <v>119</v>
      </c>
      <c r="I18" s="18">
        <f>(H18/$X18)</f>
        <v>6.8587896253602301E-2</v>
      </c>
      <c r="J18" s="6">
        <v>289</v>
      </c>
      <c r="K18" s="13">
        <f>(J18/$X18)</f>
        <v>0.16657060518731989</v>
      </c>
      <c r="L18" s="6">
        <v>281</v>
      </c>
      <c r="M18" s="18">
        <f>(L18/$X18)</f>
        <v>0.16195965417867436</v>
      </c>
      <c r="N18" s="6">
        <v>255</v>
      </c>
      <c r="O18" s="18">
        <f>(N18/$X18)</f>
        <v>0.14697406340057637</v>
      </c>
      <c r="P18" s="37">
        <v>455</v>
      </c>
      <c r="Q18" s="18">
        <f>(P18/$X18)</f>
        <v>0.26224783861671469</v>
      </c>
      <c r="R18" s="6">
        <v>277</v>
      </c>
      <c r="S18" s="23">
        <f>(R18/$X18)</f>
        <v>0.15965417867435158</v>
      </c>
      <c r="T18" s="6">
        <v>8</v>
      </c>
      <c r="U18" s="23">
        <f>(T18/$X18)</f>
        <v>4.6109510086455334E-3</v>
      </c>
      <c r="V18" s="7">
        <v>3</v>
      </c>
      <c r="W18" s="24">
        <f>(V18/$X18)</f>
        <v>1.7291066282420749E-3</v>
      </c>
      <c r="X18" s="6">
        <f>SUM(B18+D18+F18+H18+J18+L18+N18+P18+R18+T18+V18)</f>
        <v>1735</v>
      </c>
      <c r="Y18" s="23">
        <f>(X18/$X18)</f>
        <v>1</v>
      </c>
    </row>
    <row r="19" spans="1:36" s="8" customFormat="1" x14ac:dyDescent="0.25">
      <c r="A19" s="40" t="s">
        <v>18</v>
      </c>
      <c r="B19" s="6">
        <f>SUM(B20:B23)</f>
        <v>1074</v>
      </c>
      <c r="C19" s="12">
        <f t="shared" si="0"/>
        <v>3.1920584913511262E-2</v>
      </c>
      <c r="D19" s="6">
        <f>SUM(D20:D23)</f>
        <v>8166</v>
      </c>
      <c r="E19" s="18">
        <f t="shared" si="1"/>
        <v>0.24270344171669739</v>
      </c>
      <c r="F19" s="37">
        <f>SUM(F20:F23)</f>
        <v>8741</v>
      </c>
      <c r="G19" s="18">
        <f t="shared" si="2"/>
        <v>0.25979314034357726</v>
      </c>
      <c r="H19" s="37">
        <f>SUM(H20:H23)</f>
        <v>6814</v>
      </c>
      <c r="I19" s="18">
        <f>(H19/$X19)</f>
        <v>0.20252035903227725</v>
      </c>
      <c r="J19" s="6">
        <f>SUM(J20:J23)</f>
        <v>4058</v>
      </c>
      <c r="K19" s="18">
        <f>(J19/$X19)</f>
        <v>0.12060869048326696</v>
      </c>
      <c r="L19" s="6">
        <f>SUM(L20:L23)</f>
        <v>1689</v>
      </c>
      <c r="M19" s="18">
        <f>(L19/$X19)</f>
        <v>5.0199132140521907E-2</v>
      </c>
      <c r="N19" s="6">
        <f>SUM(N20:N23)</f>
        <v>958</v>
      </c>
      <c r="O19" s="18">
        <f>(N19/$X19)</f>
        <v>2.847292397313202E-2</v>
      </c>
      <c r="P19" s="37">
        <f>SUM(P20:P23)</f>
        <v>1191</v>
      </c>
      <c r="Q19" s="18">
        <f>(P19/$X19)</f>
        <v>3.5397967068893775E-2</v>
      </c>
      <c r="R19" s="6">
        <f>SUM(R20:R23)</f>
        <v>736</v>
      </c>
      <c r="S19" s="23">
        <f>(R19/$X19)</f>
        <v>2.187481424240623E-2</v>
      </c>
      <c r="T19" s="6">
        <f>SUM(T20:T23)</f>
        <v>212</v>
      </c>
      <c r="U19" s="23">
        <f>(T19/$X19)</f>
        <v>6.3008975806930984E-3</v>
      </c>
      <c r="V19" s="7">
        <f>SUM(V20:V23)</f>
        <v>7</v>
      </c>
      <c r="W19" s="24">
        <f>(V19/$X19)</f>
        <v>2.0804850502288534E-4</v>
      </c>
      <c r="X19" s="6">
        <f>SUM(X20:X23)</f>
        <v>33646</v>
      </c>
      <c r="Y19" s="23">
        <f>(X19/$X19)</f>
        <v>1</v>
      </c>
    </row>
    <row r="20" spans="1:36" s="8" customFormat="1" x14ac:dyDescent="0.25">
      <c r="A20" s="42" t="s">
        <v>19</v>
      </c>
      <c r="B20" s="9">
        <v>234</v>
      </c>
      <c r="C20" s="15">
        <f t="shared" si="0"/>
        <v>1.9361244415025649E-2</v>
      </c>
      <c r="D20" s="9">
        <v>2594</v>
      </c>
      <c r="E20" s="15">
        <f t="shared" si="1"/>
        <v>0.2146284957802416</v>
      </c>
      <c r="F20" s="38">
        <v>2845</v>
      </c>
      <c r="G20" s="15">
        <f t="shared" si="2"/>
        <v>0.2353963263279828</v>
      </c>
      <c r="H20" s="38">
        <v>2654</v>
      </c>
      <c r="I20" s="15">
        <f>(H20/$X20)</f>
        <v>0.21959291742511997</v>
      </c>
      <c r="J20" s="9">
        <v>1734</v>
      </c>
      <c r="K20" s="15">
        <f>(J20/$X20)</f>
        <v>0.14347178553698495</v>
      </c>
      <c r="L20" s="9">
        <v>769</v>
      </c>
      <c r="M20" s="15">
        <f>(L20/$X20)</f>
        <v>6.3627337415191124E-2</v>
      </c>
      <c r="N20" s="9">
        <v>425</v>
      </c>
      <c r="O20" s="15">
        <f>(N20/$X20)</f>
        <v>3.5164653317888463E-2</v>
      </c>
      <c r="P20" s="38">
        <v>505</v>
      </c>
      <c r="Q20" s="15">
        <f>(P20/$X20)</f>
        <v>4.1783882177726293E-2</v>
      </c>
      <c r="R20" s="9">
        <v>276</v>
      </c>
      <c r="S20" s="22">
        <f>(R20/$X20)</f>
        <v>2.283633956644051E-2</v>
      </c>
      <c r="T20" s="9">
        <v>50</v>
      </c>
      <c r="U20" s="22">
        <f>(T20/$X20)</f>
        <v>4.1370180373986433E-3</v>
      </c>
      <c r="V20" s="10"/>
      <c r="W20" s="25">
        <f>(V20/$X20)</f>
        <v>0</v>
      </c>
      <c r="X20" s="9">
        <f>SUM(B20+D20+F20+H20+J20+L20+N20+P20+R20+T20)</f>
        <v>12086</v>
      </c>
      <c r="Y20" s="22">
        <f>(X20/$X20)</f>
        <v>1</v>
      </c>
    </row>
    <row r="21" spans="1:36" s="8" customFormat="1" x14ac:dyDescent="0.25">
      <c r="A21" s="42" t="s">
        <v>20</v>
      </c>
      <c r="B21" s="9">
        <v>432</v>
      </c>
      <c r="C21" s="16">
        <f t="shared" si="0"/>
        <v>8.211366660330735E-2</v>
      </c>
      <c r="D21" s="9">
        <v>1670</v>
      </c>
      <c r="E21" s="16">
        <f t="shared" si="1"/>
        <v>0.3174301463600076</v>
      </c>
      <c r="F21" s="38">
        <v>1766</v>
      </c>
      <c r="G21" s="16">
        <f t="shared" si="2"/>
        <v>0.33567762782740923</v>
      </c>
      <c r="H21" s="38">
        <v>732</v>
      </c>
      <c r="I21" s="16">
        <f>(H21/$X21)</f>
        <v>0.13913704618893746</v>
      </c>
      <c r="J21" s="9">
        <v>281</v>
      </c>
      <c r="K21" s="16">
        <f>(J21/$X21)</f>
        <v>5.3411898878540198E-2</v>
      </c>
      <c r="L21" s="9">
        <v>114</v>
      </c>
      <c r="M21" s="16">
        <f>(L21/$X21)</f>
        <v>2.1668884242539443E-2</v>
      </c>
      <c r="N21" s="9">
        <v>70</v>
      </c>
      <c r="O21" s="16">
        <f>(N21/$X21)</f>
        <v>1.3305455236647026E-2</v>
      </c>
      <c r="P21" s="38">
        <v>90</v>
      </c>
      <c r="Q21" s="16">
        <f>(P21/$X21)</f>
        <v>1.7107013875689032E-2</v>
      </c>
      <c r="R21" s="9">
        <v>77</v>
      </c>
      <c r="S21" s="22">
        <f>(R21/$X21)</f>
        <v>1.4636000760311728E-2</v>
      </c>
      <c r="T21" s="9">
        <v>23</v>
      </c>
      <c r="U21" s="22">
        <f>(T21/$X21)</f>
        <v>4.3717924348983086E-3</v>
      </c>
      <c r="V21" s="10">
        <v>6</v>
      </c>
      <c r="W21" s="25">
        <f>(V21/$X21)</f>
        <v>1.1404675917126021E-3</v>
      </c>
      <c r="X21" s="9">
        <f>SUM(B21+D21+F21+H21+J21+L21+N21+P21+R21+T21+V21)</f>
        <v>5261</v>
      </c>
      <c r="Y21" s="22">
        <f>(X21/$X21)</f>
        <v>1</v>
      </c>
    </row>
    <row r="22" spans="1:36" s="8" customFormat="1" x14ac:dyDescent="0.25">
      <c r="A22" s="42" t="s">
        <v>21</v>
      </c>
      <c r="B22" s="9">
        <v>293</v>
      </c>
      <c r="C22" s="16">
        <f t="shared" si="0"/>
        <v>2.7976701995607752E-2</v>
      </c>
      <c r="D22" s="9">
        <v>2431</v>
      </c>
      <c r="E22" s="16">
        <f t="shared" si="1"/>
        <v>0.23212069130144181</v>
      </c>
      <c r="F22" s="38">
        <v>2536</v>
      </c>
      <c r="G22" s="16">
        <f t="shared" si="2"/>
        <v>0.24214647188007257</v>
      </c>
      <c r="H22" s="38">
        <v>2192</v>
      </c>
      <c r="I22" s="16">
        <f t="shared" ref="I22:K23" si="11">(H22/$X22)</f>
        <v>0.20930010503198701</v>
      </c>
      <c r="J22" s="9">
        <v>1399</v>
      </c>
      <c r="K22" s="16">
        <f t="shared" si="11"/>
        <v>0.13358159075718515</v>
      </c>
      <c r="L22" s="9">
        <v>562</v>
      </c>
      <c r="M22" s="16">
        <f t="shared" ref="M22:M23" si="12">(L22/$X22)</f>
        <v>5.3661797001814192E-2</v>
      </c>
      <c r="N22" s="9">
        <v>311</v>
      </c>
      <c r="O22" s="16">
        <f t="shared" ref="O22:O23" si="13">(N22/$X22)</f>
        <v>2.969540723765874E-2</v>
      </c>
      <c r="P22" s="38">
        <v>402</v>
      </c>
      <c r="Q22" s="16">
        <f t="shared" ref="Q22:Q23" si="14">(P22/$X22)</f>
        <v>3.8384417072472074E-2</v>
      </c>
      <c r="R22" s="9">
        <v>245</v>
      </c>
      <c r="S22" s="22">
        <f t="shared" ref="S22:S23" si="15">(R22/$X22)</f>
        <v>2.3393488016805117E-2</v>
      </c>
      <c r="T22" s="9">
        <v>101</v>
      </c>
      <c r="U22" s="22">
        <f t="shared" ref="U22:U23" si="16">(T22/$X22)</f>
        <v>9.6438460803972125E-3</v>
      </c>
      <c r="V22" s="10">
        <v>1</v>
      </c>
      <c r="W22" s="25">
        <f t="shared" ref="W22:W23" si="17">(V22/$X22)</f>
        <v>9.5483624558388236E-5</v>
      </c>
      <c r="X22" s="9">
        <f>SUM(B22+D22+F22+H22+J22+L22+N22+P22+R22+T22+V22)</f>
        <v>10473</v>
      </c>
      <c r="Y22" s="22">
        <f t="shared" ref="Y22:Y23" si="18">(X22/$X22)</f>
        <v>1</v>
      </c>
    </row>
    <row r="23" spans="1:36" s="8" customFormat="1" ht="15" x14ac:dyDescent="0.25">
      <c r="A23" s="42" t="s">
        <v>22</v>
      </c>
      <c r="B23" s="9">
        <v>115</v>
      </c>
      <c r="C23" s="17">
        <f t="shared" si="0"/>
        <v>1.97391005835908E-2</v>
      </c>
      <c r="D23" s="9">
        <v>1471</v>
      </c>
      <c r="E23" s="17">
        <f t="shared" si="1"/>
        <v>0.25248884311706143</v>
      </c>
      <c r="F23">
        <v>1594</v>
      </c>
      <c r="G23" s="17">
        <f t="shared" si="2"/>
        <v>0.27360109852385855</v>
      </c>
      <c r="H23" s="38">
        <v>1236</v>
      </c>
      <c r="I23" s="17">
        <f t="shared" si="11"/>
        <v>0.21215242018537589</v>
      </c>
      <c r="J23" s="9">
        <v>644</v>
      </c>
      <c r="K23" s="17">
        <f t="shared" si="11"/>
        <v>0.11053896326810848</v>
      </c>
      <c r="L23" s="9">
        <v>244</v>
      </c>
      <c r="M23" s="17">
        <f t="shared" si="12"/>
        <v>4.1881222107792652E-2</v>
      </c>
      <c r="N23" s="9">
        <v>152</v>
      </c>
      <c r="O23" s="17">
        <f t="shared" si="13"/>
        <v>2.6089941640920013E-2</v>
      </c>
      <c r="P23" s="38">
        <v>194</v>
      </c>
      <c r="Q23" s="17">
        <f t="shared" si="14"/>
        <v>3.3299004462753176E-2</v>
      </c>
      <c r="R23" s="9">
        <v>138</v>
      </c>
      <c r="S23" s="22">
        <f t="shared" si="15"/>
        <v>2.368692070030896E-2</v>
      </c>
      <c r="T23" s="9">
        <v>38</v>
      </c>
      <c r="U23" s="22">
        <f t="shared" si="16"/>
        <v>6.5224854102300034E-3</v>
      </c>
      <c r="V23" s="10"/>
      <c r="W23" s="25">
        <f t="shared" si="17"/>
        <v>0</v>
      </c>
      <c r="X23" s="9">
        <f>SUM(B23+D23+F23+H23+J23+L23+N23+P23+R23+T23+V23)</f>
        <v>5826</v>
      </c>
      <c r="Y23" s="22">
        <f t="shared" si="18"/>
        <v>1</v>
      </c>
    </row>
    <row r="24" spans="1:36" s="8" customFormat="1" x14ac:dyDescent="0.2">
      <c r="A24" s="40" t="s">
        <v>1</v>
      </c>
      <c r="B24" s="6">
        <f>SUM(B5+B18+B19)</f>
        <v>3437</v>
      </c>
      <c r="C24" s="12">
        <f t="shared" si="0"/>
        <v>3.899389621292914E-2</v>
      </c>
      <c r="D24" s="6">
        <f>SUM(D5+D18+D19)</f>
        <v>20499</v>
      </c>
      <c r="E24" s="12">
        <f t="shared" si="1"/>
        <v>0.23256790179483106</v>
      </c>
      <c r="F24" s="6">
        <f>SUM(F5+F18+F19)</f>
        <v>18253</v>
      </c>
      <c r="G24" s="18">
        <f t="shared" si="2"/>
        <v>0.20708629257334754</v>
      </c>
      <c r="H24" s="37">
        <f>SUM(H5+H18+H19)</f>
        <v>15289</v>
      </c>
      <c r="I24" s="18">
        <f>(H24/$X24)</f>
        <v>0.17345873703796147</v>
      </c>
      <c r="J24" s="6">
        <f>SUM(J5+J18+J19)</f>
        <v>11767</v>
      </c>
      <c r="K24" s="17">
        <f>(J24/$X24)</f>
        <v>0.1335004878491525</v>
      </c>
      <c r="L24" s="6">
        <f>SUM(L5+L18+L19)</f>
        <v>5965</v>
      </c>
      <c r="M24" s="18">
        <f>(L24/$X24)</f>
        <v>6.7674888248508092E-2</v>
      </c>
      <c r="N24" s="6">
        <f>SUM(N5+N18+N19)</f>
        <v>3950</v>
      </c>
      <c r="O24" s="18">
        <f>(N24/$X24)</f>
        <v>4.4814050055592115E-2</v>
      </c>
      <c r="P24" s="37">
        <f>SUM(P5+P18+P19)</f>
        <v>5081</v>
      </c>
      <c r="Q24" s="18">
        <f>(P24/$X24)</f>
        <v>5.7645617299357854E-2</v>
      </c>
      <c r="R24" s="6">
        <f>SUM(R5+R18+R19)</f>
        <v>3133</v>
      </c>
      <c r="S24" s="23">
        <f>(R24/$X24)</f>
        <v>3.5544916158017748E-2</v>
      </c>
      <c r="T24" s="6">
        <f>SUM(T5+T18+T19)</f>
        <v>757</v>
      </c>
      <c r="U24" s="23">
        <f>(T24/$X24)</f>
        <v>8.5884141498944883E-3</v>
      </c>
      <c r="V24" s="7">
        <f>SUM(V5+V18+V19)</f>
        <v>11</v>
      </c>
      <c r="W24" s="24">
        <f>(V24/$X24)</f>
        <v>1.2479862040797802E-4</v>
      </c>
      <c r="X24" s="6">
        <f>SUM(X5+X18+X19)</f>
        <v>88142</v>
      </c>
      <c r="Y24" s="23">
        <f>(X24/$X24)</f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39</v>
      </c>
      <c r="K25" s="27"/>
    </row>
    <row r="26" spans="1:36" x14ac:dyDescent="0.2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36" x14ac:dyDescent="0.2">
      <c r="A27" s="59" t="s">
        <v>50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9" spans="1:36" ht="15.75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36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36" ht="15" x14ac:dyDescent="0.25">
      <c r="B31"/>
      <c r="C31"/>
      <c r="D31"/>
      <c r="E31"/>
      <c r="F31"/>
      <c r="G31"/>
      <c r="H31"/>
      <c r="I31"/>
      <c r="J31"/>
      <c r="K31"/>
      <c r="L31"/>
      <c r="M31" s="32"/>
      <c r="N31" s="32"/>
    </row>
    <row r="32" spans="1:36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mergeCells count="16">
    <mergeCell ref="A29:X29"/>
    <mergeCell ref="A1:X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26:Y26"/>
    <mergeCell ref="A27:Y27"/>
  </mergeCells>
  <pageMargins left="0.25" right="0.25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Fall 2014</vt:lpstr>
      <vt:lpstr>Fall 2013</vt:lpstr>
      <vt:lpstr>Fall 2012</vt:lpstr>
      <vt:lpstr>Fall 2011</vt:lpstr>
      <vt:lpstr>Fall 2010</vt:lpstr>
    </vt:vector>
  </TitlesOfParts>
  <Company>BOTCTCC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Coperthwaite, Corby A</dc:creator>
  <cp:lastModifiedBy>oscar rivera</cp:lastModifiedBy>
  <cp:lastPrinted>2024-04-03T14:37:14Z</cp:lastPrinted>
  <dcterms:created xsi:type="dcterms:W3CDTF">2015-06-05T18:29:18Z</dcterms:created>
  <dcterms:modified xsi:type="dcterms:W3CDTF">2024-04-03T14:37:39Z</dcterms:modified>
</cp:coreProperties>
</file>